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hoshi3010\Desktop\2026年01月16日（金）公営企業に係る経営比較分析表（令和６年度決算）の分析等について（依頼）\【経営比較分析表】2024_114651_46_1718\"/>
    </mc:Choice>
  </mc:AlternateContent>
  <xr:revisionPtr revIDLastSave="0" documentId="13_ncr:1_{04F4BA47-466D-4B86-A60B-0D20A3254504}" xr6:coauthVersionLast="47" xr6:coauthVersionMax="47" xr10:uidLastSave="{00000000-0000-0000-0000-000000000000}"/>
  <workbookProtection workbookAlgorithmName="SHA-512" workbookHashValue="+e5CrrXrEXMRzgPOyvRlmEenmDx52guaWEVCIfuKi8b+JJ88vpb4ubr0a2P0Z0Q6qHmzPD5++lZU+VPAibeRqg==" workbookSaltValue="F/bo1hOMTqfKB4TipWxhjA=="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I10" i="4"/>
  <c r="AL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<sst xmlns="http://schemas.openxmlformats.org/spreadsheetml/2006/main" count="319" uniqueCount="116">
  <si>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</si>
  <si>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</si>
  <si>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</si>
  <si>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</si>
  <si>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</si>
  <si>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</si>
  <si>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</si>
  <si>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</si>
  <si>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</si>
  <si>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</si>
  <si>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</si>
  <si>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</si>
  <si>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</si>
  <si>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</si>
  <si>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</si>
  <si>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</si>
  <si>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</si>
  <si>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</si>
  <si>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</si>
  <si>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</si>
  <si>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</si>
  <si>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</si>
  <si>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</si>
  <si>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</si>
  <si>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</si>
  <si>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</si>
  <si>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</si>
  <si>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</si>
  <si>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</si>
  <si>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</si>
  <si>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</si>
  <si>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</si>
  <si>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</si>
  <si>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</si>
  <si>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</si>
  <si>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</si>
  <si>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</si>
  <si>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</si>
  <si>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</si>
  <si>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</si>
  <si>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</si>
  <si>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</si>
  <si>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</si>
  <si>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</si>
  <si>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</si>
  <si>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</si>
  <si>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</si>
  <si>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</si>
  <si>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</si>
  <si>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</si>
  <si>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</si>
  <si>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</si>
  <si>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</si>
  <si>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</si>
  <si>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</si>
  <si>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</si>
  <si>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</si>
  <si>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</si>
  <si>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</si>
  <si>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</si>
  <si>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</si>
  <si>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</si>
  <si>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</si>
  <si>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</si>
  <si>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</si>
  <si>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</si>
  <si>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</si>
  <si>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</si>
  <si>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</si>
  <si>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</si>
  <si>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</si>
  <si>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</si>
  <si>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</si>
  <si>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</si>
  <si>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</si>
  <si>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</si>
  <si>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</si>
  <si>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</si>
  <si>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</si>
  <si>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</si>
  <si>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</si>
  <si>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</si>
  <si>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</si>
  <si>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</si>
  <si>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</si>
  <si>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</si>
  <si>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</si>
  <si>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</si>
  <si>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</si>
  <si>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</si>
  <si>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</si>
  <si>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</si>
  <si>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</si>
  <si>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</si>
  <si>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</si>
  <si>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</si>
  <si>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埼玉県　松伏町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</si>
  <si>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</si>
  <si>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</si>
  <si>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</si>
  <si>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</si>
  <si>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</si>
  <si>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</si>
  <si>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</si>
  <si>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</si>
  <si>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</si>
  <si>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</si>
  <si>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</si>
  <si>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</si>
  <si>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</si>
  <si>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</si>
  <si>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</si>
  <si>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</si>
  <si>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平成16年度の供用開始から20年が経過していることに伴い、排水処理施設の老朽化対策が喫緊の課題となりつつある状況です。特に処理場施設（関クリーンセンター）については、大半を占める機械設備及び電気設備が法定耐用年数を経過し始めているため、物理的な耐用年数を見極めた上で、長寿命化を含めた施設の修繕及び改築についての将来計画を策定する必要があります。
　一方、管渠施設については、総ての管渠がVU管であり、法定耐用年数の残存年数についても30年以上となっているため、布設替え等の更新投資の優先度は低くなっています。
　</t>
    <phoneticPr fontId="4"/>
  </si>
  <si>
    <t>　有収率は100％となっていますが、今後の処理区域内人口の増加が殆ど見込めないことから、使用料収入のみで資本費を含めた全ての維持管理費を賄うことが非常に困難な状況です。
　物価高騰により上昇が続く運営経費の節減及び老朽化が進んでいる施設の長寿命化等を図るべく、県からの補助金を活用して事業の最適整備構想の策定を進めています。限られた資源を最大限に活かし、効率的な施策及び人員配置等を行うことで、持続可能な経営と独立採算の実現を目指します。</t>
    <rPh sb="21" eb="26">
      <t>ショリクイキナイ</t>
    </rPh>
    <rPh sb="29" eb="31">
      <t>ゾウカ</t>
    </rPh>
    <rPh sb="32" eb="33">
      <t>ホトン</t>
    </rPh>
    <rPh sb="86" eb="88">
      <t>ブッカ</t>
    </rPh>
    <rPh sb="88" eb="90">
      <t>コウトウ</t>
    </rPh>
    <rPh sb="93" eb="95">
      <t>ジョウショウ</t>
    </rPh>
    <rPh sb="96" eb="97">
      <t>ツヅ</t>
    </rPh>
    <rPh sb="98" eb="100">
      <t>ウンエイ</t>
    </rPh>
    <rPh sb="107" eb="110">
      <t>ロウキュウカ</t>
    </rPh>
    <rPh sb="111" eb="112">
      <t>スス</t>
    </rPh>
    <rPh sb="123" eb="124">
      <t>トウ</t>
    </rPh>
    <rPh sb="130" eb="131">
      <t>ケン</t>
    </rPh>
    <rPh sb="142" eb="144">
      <t>ジギョウ</t>
    </rPh>
    <rPh sb="162" eb="163">
      <t>カギ</t>
    </rPh>
    <rPh sb="177" eb="180">
      <t>コウリツテキ</t>
    </rPh>
    <rPh sb="181" eb="183">
      <t>セサク</t>
    </rPh>
    <rPh sb="183" eb="184">
      <t>オヨ</t>
    </rPh>
    <rPh sb="185" eb="187">
      <t>ジンイン</t>
    </rPh>
    <rPh sb="187" eb="189">
      <t>ハイチ</t>
    </rPh>
    <rPh sb="189" eb="190">
      <t>トウ</t>
    </rPh>
    <rPh sb="191" eb="192">
      <t>オコナ</t>
    </rPh>
    <rPh sb="197" eb="201">
      <t>ジゾクカノウ</t>
    </rPh>
    <rPh sb="202" eb="204">
      <t>ケイエイ</t>
    </rPh>
    <rPh sb="213" eb="215">
      <t>メザ</t>
    </rPh>
    <phoneticPr fontId="4"/>
  </si>
  <si>
    <r>
      <rPr>
        <sz val="11"/>
        <rFont val="ＭＳ ゴシック"/>
        <family val="3"/>
        <charset val="128"/>
      </rPr>
      <t>①経常収支比率について
　法適用初年度の当該指標は100％を下回っており、処理区域内人口及び水洗化人口ともに減少していく見込みのため、黒字化には一般会計繰入金に頼らざるを得ない状況となっています。</t>
    </r>
    <r>
      <rPr>
        <sz val="11"/>
        <color rgb="FF00B0F0"/>
        <rFont val="ＭＳ ゴシック"/>
        <family val="3"/>
        <charset val="128"/>
      </rPr>
      <t xml:space="preserve">
</t>
    </r>
    <r>
      <rPr>
        <sz val="11"/>
        <rFont val="ＭＳ ゴシック"/>
        <family val="3"/>
        <charset val="128"/>
      </rPr>
      <t xml:space="preserve">②Ｒ６年度末現在、累積欠損金はありません。
③流動比率について
</t>
    </r>
    <r>
      <rPr>
        <sz val="11"/>
        <color rgb="FF00B0F0"/>
        <rFont val="ＭＳ ゴシック"/>
        <family val="3"/>
        <charset val="128"/>
      </rPr>
      <t>　</t>
    </r>
    <r>
      <rPr>
        <sz val="11"/>
        <rFont val="ＭＳ ゴシック"/>
        <family val="3"/>
        <charset val="128"/>
      </rPr>
      <t>基準となる100％には達していませんが、今後は単年度の元金償還額が大幅に減少していくため、数値は上昇していく見込みです。</t>
    </r>
    <r>
      <rPr>
        <sz val="11"/>
        <color rgb="FF00B0F0"/>
        <rFont val="ＭＳ ゴシック"/>
        <family val="3"/>
        <charset val="128"/>
      </rPr>
      <t xml:space="preserve">
</t>
    </r>
    <r>
      <rPr>
        <sz val="11"/>
        <rFont val="ＭＳ ゴシック"/>
        <family val="3"/>
        <charset val="128"/>
      </rPr>
      <t>④企業債残高対事業規模比率について
　企業債残高はこれから大幅に減少していくため、この数値も減少していく見込みです。</t>
    </r>
    <r>
      <rPr>
        <sz val="11"/>
        <color rgb="FF00B0F0"/>
        <rFont val="ＭＳ ゴシック"/>
        <family val="3"/>
        <charset val="128"/>
      </rPr>
      <t xml:space="preserve">
</t>
    </r>
    <r>
      <rPr>
        <sz val="11"/>
        <rFont val="ＭＳ ゴシック"/>
        <family val="3"/>
        <charset val="128"/>
      </rPr>
      <t>⑤経費回収率について
　処理場施設の維持管理費が物価高騰により上昇し、使用料収入は水洗化人口の減少に伴い減少しているため、全国及び類似団体平均よりも低くなっています。</t>
    </r>
    <r>
      <rPr>
        <sz val="11"/>
        <color rgb="FF00B0F0"/>
        <rFont val="ＭＳ ゴシック"/>
        <family val="3"/>
        <charset val="128"/>
      </rPr>
      <t xml:space="preserve">
</t>
    </r>
    <r>
      <rPr>
        <sz val="11"/>
        <rFont val="ＭＳ ゴシック"/>
        <family val="3"/>
        <charset val="128"/>
      </rPr>
      <t>⑥汚水処理原価について
　全国及び類似団体平均より高い値で推移しています。人口減少に伴う有収水量の減少により、原価の高止まり傾向は今後も継続する見込みです。</t>
    </r>
    <r>
      <rPr>
        <sz val="11"/>
        <color rgb="FF00B0F0"/>
        <rFont val="ＭＳ ゴシック"/>
        <family val="3"/>
        <charset val="128"/>
      </rPr>
      <t xml:space="preserve">
</t>
    </r>
    <r>
      <rPr>
        <sz val="11"/>
        <rFont val="ＭＳ ゴシック"/>
        <family val="3"/>
        <charset val="128"/>
      </rPr>
      <t>⑦施設利用率について
　概ね適正範囲内の値となっていますが、人口減少が顕著となった場合は、施設が過大なスペックとなっていないかの判断を行います。</t>
    </r>
    <r>
      <rPr>
        <sz val="11"/>
        <color rgb="FF00B0F0"/>
        <rFont val="ＭＳ ゴシック"/>
        <family val="3"/>
        <charset val="128"/>
      </rPr>
      <t xml:space="preserve">
</t>
    </r>
    <r>
      <rPr>
        <sz val="11"/>
        <rFont val="ＭＳ ゴシック"/>
        <family val="3"/>
        <charset val="128"/>
      </rPr>
      <t>⑧水洗化率について
　各種平均値を上回っている状況です。水質保全の観点からも当該指標の向上に努めます。</t>
    </r>
    <rPh sb="1" eb="3">
      <t>ケイジョウ</t>
    </rPh>
    <rPh sb="13" eb="16">
      <t>ホウテキヨウ</t>
    </rPh>
    <rPh sb="16" eb="19">
      <t>ショネンド</t>
    </rPh>
    <rPh sb="30" eb="31">
      <t>シタ</t>
    </rPh>
    <rPh sb="37" eb="42">
      <t>ショリクイキナイ</t>
    </rPh>
    <rPh sb="42" eb="44">
      <t>ジンコウ</t>
    </rPh>
    <rPh sb="44" eb="45">
      <t>オヨ</t>
    </rPh>
    <rPh sb="46" eb="51">
      <t>スイセンカジンコウ</t>
    </rPh>
    <rPh sb="54" eb="56">
      <t>ゲンショウ</t>
    </rPh>
    <rPh sb="60" eb="62">
      <t>ミコ</t>
    </rPh>
    <rPh sb="67" eb="69">
      <t>クロジ</t>
    </rPh>
    <rPh sb="69" eb="70">
      <t>カ</t>
    </rPh>
    <rPh sb="72" eb="74">
      <t>イッパン</t>
    </rPh>
    <rPh sb="74" eb="76">
      <t>カイケイ</t>
    </rPh>
    <rPh sb="76" eb="79">
      <t>クリイレキン</t>
    </rPh>
    <rPh sb="80" eb="81">
      <t>タヨ</t>
    </rPh>
    <rPh sb="85" eb="86">
      <t>エ</t>
    </rPh>
    <rPh sb="88" eb="90">
      <t>ジョウキョウ</t>
    </rPh>
    <rPh sb="132" eb="134">
      <t>キジュン</t>
    </rPh>
    <rPh sb="143" eb="144">
      <t>タッ</t>
    </rPh>
    <rPh sb="152" eb="154">
      <t>コンゴ</t>
    </rPh>
    <rPh sb="159" eb="161">
      <t>ガンキン</t>
    </rPh>
    <rPh sb="161" eb="164">
      <t>ショウカンガク</t>
    </rPh>
    <rPh sb="165" eb="167">
      <t>オオハバ</t>
    </rPh>
    <rPh sb="168" eb="170">
      <t>ゲンショウ</t>
    </rPh>
    <rPh sb="177" eb="179">
      <t>スウチ</t>
    </rPh>
    <rPh sb="180" eb="182">
      <t>ジョウショウ</t>
    </rPh>
    <rPh sb="186" eb="188">
      <t>ミコ</t>
    </rPh>
    <rPh sb="245" eb="247">
      <t>ミコ</t>
    </rPh>
    <rPh sb="276" eb="278">
      <t>ブッカ</t>
    </rPh>
    <rPh sb="283" eb="285">
      <t>ジョウショウ</t>
    </rPh>
    <rPh sb="287" eb="290">
      <t>シヨウリョウ</t>
    </rPh>
    <rPh sb="290" eb="292">
      <t>シュウニュウ</t>
    </rPh>
    <rPh sb="293" eb="296">
      <t>スイセンカ</t>
    </rPh>
    <rPh sb="296" eb="298">
      <t>ジンコウ</t>
    </rPh>
    <rPh sb="299" eb="301">
      <t>ゲンショウ</t>
    </rPh>
    <rPh sb="302" eb="303">
      <t>トモナ</t>
    </rPh>
    <rPh sb="304" eb="306">
      <t>ゲンショウ</t>
    </rPh>
    <rPh sb="313" eb="315">
      <t>ゼンコク</t>
    </rPh>
    <rPh sb="315" eb="316">
      <t>オヨ</t>
    </rPh>
    <rPh sb="321" eb="323">
      <t>ヘイキン</t>
    </rPh>
    <rPh sb="326" eb="327">
      <t>ヒク</t>
    </rPh>
    <rPh sb="349" eb="351">
      <t>ゼンコク</t>
    </rPh>
    <rPh sb="351" eb="352">
      <t>オヨ</t>
    </rPh>
    <rPh sb="447" eb="449">
      <t>ゲンショウ</t>
    </rPh>
    <rPh sb="460" eb="462">
      <t>シセツ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</si>
</sst>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00B0F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0CA-468E-B70F-51C51D2B5A5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F0CA-468E-B70F-51C51D2B5A5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50.88</c:v>
                </c:pt>
              </c:numCache>
            </c:numRef>
          </c:val>
          <c:extLst>
            <c:ext xmlns:c16="http://schemas.microsoft.com/office/drawing/2014/chart" uri="{C3380CC4-5D6E-409C-BE32-E72D297353CC}">
              <c16:uniqueId val="{00000000-7DF1-4AB8-9153-68F70673AE4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7DF1-4AB8-9153-68F70673AE4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95.69</c:v>
                </c:pt>
              </c:numCache>
            </c:numRef>
          </c:val>
          <c:extLst>
            <c:ext xmlns:c16="http://schemas.microsoft.com/office/drawing/2014/chart" uri="{C3380CC4-5D6E-409C-BE32-E72D297353CC}">
              <c16:uniqueId val="{00000000-5982-456E-AB9D-6E04C92F53D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5982-456E-AB9D-6E04C92F53D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86.87</c:v>
                </c:pt>
              </c:numCache>
            </c:numRef>
          </c:val>
          <c:extLst>
            <c:ext xmlns:c16="http://schemas.microsoft.com/office/drawing/2014/chart" uri="{C3380CC4-5D6E-409C-BE32-E72D297353CC}">
              <c16:uniqueId val="{00000000-D7A8-47FE-848B-EA6F54D1811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D7A8-47FE-848B-EA6F54D1811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3.32</c:v>
                </c:pt>
              </c:numCache>
            </c:numRef>
          </c:val>
          <c:extLst>
            <c:ext xmlns:c16="http://schemas.microsoft.com/office/drawing/2014/chart" uri="{C3380CC4-5D6E-409C-BE32-E72D297353CC}">
              <c16:uniqueId val="{00000000-7D19-44CA-B32F-0776E281AD5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7D19-44CA-B32F-0776E281AD5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B79-4224-9D1E-A3890093BEE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3B79-4224-9D1E-A3890093BEE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B9F-49A9-A11D-B8D04981790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EB9F-49A9-A11D-B8D04981790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73.239999999999995</c:v>
                </c:pt>
              </c:numCache>
            </c:numRef>
          </c:val>
          <c:extLst>
            <c:ext xmlns:c16="http://schemas.microsoft.com/office/drawing/2014/chart" uri="{C3380CC4-5D6E-409C-BE32-E72D297353CC}">
              <c16:uniqueId val="{00000000-62B5-4985-ABA6-75FA2638545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62B5-4985-ABA6-75FA2638545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1445.72</c:v>
                </c:pt>
              </c:numCache>
            </c:numRef>
          </c:val>
          <c:extLst>
            <c:ext xmlns:c16="http://schemas.microsoft.com/office/drawing/2014/chart" uri="{C3380CC4-5D6E-409C-BE32-E72D297353CC}">
              <c16:uniqueId val="{00000000-BC37-448F-A2E4-BAB14D4324E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BC37-448F-A2E4-BAB14D4324E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34.71</c:v>
                </c:pt>
              </c:numCache>
            </c:numRef>
          </c:val>
          <c:extLst>
            <c:ext xmlns:c16="http://schemas.microsoft.com/office/drawing/2014/chart" uri="{C3380CC4-5D6E-409C-BE32-E72D297353CC}">
              <c16:uniqueId val="{00000000-8265-48CC-B99A-15A636B0060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8265-48CC-B99A-15A636B0060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516.47</c:v>
                </c:pt>
              </c:numCache>
            </c:numRef>
          </c:val>
          <c:extLst>
            <c:ext xmlns:c16="http://schemas.microsoft.com/office/drawing/2014/chart" uri="{C3380CC4-5D6E-409C-BE32-E72D297353CC}">
              <c16:uniqueId val="{00000000-9833-4B6F-B5EE-6F172FE6CF3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9833-4B6F-B5EE-6F172FE6CF3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S7" zoomScaleNormal="100" workbookViewId="0">
      <selection activeCell="BC35" sqref="BC3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2">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2">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9" t="str">
        <f>データ!H6</f>
        <v>埼玉県　松伏町</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70" t="s">
        <v>9</v>
      </c>
      <c r="BM7" s="71"/>
      <c r="BN7" s="71"/>
      <c r="BO7" s="71"/>
      <c r="BP7" s="71"/>
      <c r="BQ7" s="71"/>
      <c r="BR7" s="71"/>
      <c r="BS7" s="71"/>
      <c r="BT7" s="71"/>
      <c r="BU7" s="71"/>
      <c r="BV7" s="71"/>
      <c r="BW7" s="71"/>
      <c r="BX7" s="71"/>
      <c r="BY7" s="72"/>
    </row>
    <row r="8" spans="1:78" ht="18.75" customHeight="1" x14ac:dyDescent="0.2">
      <c r="A8" s="2"/>
      <c r="B8" s="66" t="str">
        <f>データ!I6</f>
        <v>法適用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F2</v>
      </c>
      <c r="X8" s="66"/>
      <c r="Y8" s="66"/>
      <c r="Z8" s="66"/>
      <c r="AA8" s="66"/>
      <c r="AB8" s="66"/>
      <c r="AC8" s="66"/>
      <c r="AD8" s="67" t="str">
        <f>データ!$M$6</f>
        <v>非設置</v>
      </c>
      <c r="AE8" s="67"/>
      <c r="AF8" s="67"/>
      <c r="AG8" s="67"/>
      <c r="AH8" s="67"/>
      <c r="AI8" s="67"/>
      <c r="AJ8" s="67"/>
      <c r="AK8" s="3"/>
      <c r="AL8" s="45">
        <f>データ!S6</f>
        <v>27857</v>
      </c>
      <c r="AM8" s="45"/>
      <c r="AN8" s="45"/>
      <c r="AO8" s="45"/>
      <c r="AP8" s="45"/>
      <c r="AQ8" s="45"/>
      <c r="AR8" s="45"/>
      <c r="AS8" s="45"/>
      <c r="AT8" s="46">
        <f>データ!T6</f>
        <v>16.2</v>
      </c>
      <c r="AU8" s="46"/>
      <c r="AV8" s="46"/>
      <c r="AW8" s="46"/>
      <c r="AX8" s="46"/>
      <c r="AY8" s="46"/>
      <c r="AZ8" s="46"/>
      <c r="BA8" s="46"/>
      <c r="BB8" s="46">
        <f>データ!U6</f>
        <v>1719.57</v>
      </c>
      <c r="BC8" s="46"/>
      <c r="BD8" s="46"/>
      <c r="BE8" s="46"/>
      <c r="BF8" s="46"/>
      <c r="BG8" s="46"/>
      <c r="BH8" s="46"/>
      <c r="BI8" s="46"/>
      <c r="BJ8" s="3"/>
      <c r="BK8" s="3"/>
      <c r="BL8" s="62" t="s">
        <v>10</v>
      </c>
      <c r="BM8" s="63"/>
      <c r="BN8" s="64" t="s">
        <v>11</v>
      </c>
      <c r="BO8" s="64"/>
      <c r="BP8" s="64"/>
      <c r="BQ8" s="64"/>
      <c r="BR8" s="64"/>
      <c r="BS8" s="64"/>
      <c r="BT8" s="64"/>
      <c r="BU8" s="64"/>
      <c r="BV8" s="64"/>
      <c r="BW8" s="64"/>
      <c r="BX8" s="64"/>
      <c r="BY8" s="65"/>
    </row>
    <row r="9" spans="1:78" ht="18.75" customHeight="1" x14ac:dyDescent="0.2">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2">
      <c r="A10" s="2"/>
      <c r="B10" s="46" t="str">
        <f>データ!N6</f>
        <v>-</v>
      </c>
      <c r="C10" s="46"/>
      <c r="D10" s="46"/>
      <c r="E10" s="46"/>
      <c r="F10" s="46"/>
      <c r="G10" s="46"/>
      <c r="H10" s="46"/>
      <c r="I10" s="46">
        <f>データ!O6</f>
        <v>85.65</v>
      </c>
      <c r="J10" s="46"/>
      <c r="K10" s="46"/>
      <c r="L10" s="46"/>
      <c r="M10" s="46"/>
      <c r="N10" s="46"/>
      <c r="O10" s="46"/>
      <c r="P10" s="46">
        <f>データ!P6</f>
        <v>0.42</v>
      </c>
      <c r="Q10" s="46"/>
      <c r="R10" s="46"/>
      <c r="S10" s="46"/>
      <c r="T10" s="46"/>
      <c r="U10" s="46"/>
      <c r="V10" s="46"/>
      <c r="W10" s="46">
        <f>データ!Q6</f>
        <v>100</v>
      </c>
      <c r="X10" s="46"/>
      <c r="Y10" s="46"/>
      <c r="Z10" s="46"/>
      <c r="AA10" s="46"/>
      <c r="AB10" s="46"/>
      <c r="AC10" s="46"/>
      <c r="AD10" s="45">
        <f>データ!R6</f>
        <v>3850</v>
      </c>
      <c r="AE10" s="45"/>
      <c r="AF10" s="45"/>
      <c r="AG10" s="45"/>
      <c r="AH10" s="45"/>
      <c r="AI10" s="45"/>
      <c r="AJ10" s="45"/>
      <c r="AK10" s="2"/>
      <c r="AL10" s="45">
        <f>データ!V6</f>
        <v>116</v>
      </c>
      <c r="AM10" s="45"/>
      <c r="AN10" s="45"/>
      <c r="AO10" s="45"/>
      <c r="AP10" s="45"/>
      <c r="AQ10" s="45"/>
      <c r="AR10" s="45"/>
      <c r="AS10" s="45"/>
      <c r="AT10" s="46">
        <f>データ!W6</f>
        <v>0.04</v>
      </c>
      <c r="AU10" s="46"/>
      <c r="AV10" s="46"/>
      <c r="AW10" s="46"/>
      <c r="AX10" s="46"/>
      <c r="AY10" s="46"/>
      <c r="AZ10" s="46"/>
      <c r="BA10" s="46"/>
      <c r="BB10" s="46">
        <f>データ!X6</f>
        <v>2900</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29"/>
      <c r="BN59" s="29"/>
      <c r="BO59" s="29"/>
      <c r="BP59" s="29"/>
      <c r="BQ59" s="29"/>
      <c r="BR59" s="29"/>
      <c r="BS59" s="29"/>
      <c r="BT59" s="29"/>
      <c r="BU59" s="29"/>
      <c r="BV59" s="29"/>
      <c r="BW59" s="29"/>
      <c r="BX59" s="29"/>
      <c r="BY59" s="29"/>
      <c r="BZ59" s="30"/>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31"/>
      <c r="BM60" s="29"/>
      <c r="BN60" s="29"/>
      <c r="BO60" s="29"/>
      <c r="BP60" s="29"/>
      <c r="BQ60" s="29"/>
      <c r="BR60" s="29"/>
      <c r="BS60" s="29"/>
      <c r="BT60" s="29"/>
      <c r="BU60" s="29"/>
      <c r="BV60" s="29"/>
      <c r="BW60" s="29"/>
      <c r="BX60" s="29"/>
      <c r="BY60" s="29"/>
      <c r="BZ60" s="30"/>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31"/>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bLPNslavDJLavMgPwrH53GQyUEAOWL5Wfmn/Y5Mf36Gpmld1AB8+En6tE0cyai/6T4+htAxSWX/b1omzpwAVoQ==" saltValue="TLePUxtPy7L7qsGiytEgx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4" t="s">
        <v>52</v>
      </c>
      <c r="I3" s="75"/>
      <c r="J3" s="75"/>
      <c r="K3" s="75"/>
      <c r="L3" s="75"/>
      <c r="M3" s="75"/>
      <c r="N3" s="75"/>
      <c r="O3" s="75"/>
      <c r="P3" s="75"/>
      <c r="Q3" s="75"/>
      <c r="R3" s="75"/>
      <c r="S3" s="75"/>
      <c r="T3" s="75"/>
      <c r="U3" s="75"/>
      <c r="V3" s="75"/>
      <c r="W3" s="75"/>
      <c r="X3" s="76"/>
      <c r="Y3" s="80" t="s">
        <v>53</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54</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8" x14ac:dyDescent="0.2">
      <c r="A4" s="14" t="s">
        <v>55</v>
      </c>
      <c r="B4" s="16"/>
      <c r="C4" s="16"/>
      <c r="D4" s="16"/>
      <c r="E4" s="16"/>
      <c r="F4" s="16"/>
      <c r="G4" s="16"/>
      <c r="H4" s="77"/>
      <c r="I4" s="78"/>
      <c r="J4" s="78"/>
      <c r="K4" s="78"/>
      <c r="L4" s="78"/>
      <c r="M4" s="78"/>
      <c r="N4" s="78"/>
      <c r="O4" s="78"/>
      <c r="P4" s="78"/>
      <c r="Q4" s="78"/>
      <c r="R4" s="78"/>
      <c r="S4" s="78"/>
      <c r="T4" s="78"/>
      <c r="U4" s="78"/>
      <c r="V4" s="78"/>
      <c r="W4" s="78"/>
      <c r="X4" s="79"/>
      <c r="Y4" s="73" t="s">
        <v>56</v>
      </c>
      <c r="Z4" s="73"/>
      <c r="AA4" s="73"/>
      <c r="AB4" s="73"/>
      <c r="AC4" s="73"/>
      <c r="AD4" s="73"/>
      <c r="AE4" s="73"/>
      <c r="AF4" s="73"/>
      <c r="AG4" s="73"/>
      <c r="AH4" s="73"/>
      <c r="AI4" s="73"/>
      <c r="AJ4" s="73" t="s">
        <v>57</v>
      </c>
      <c r="AK4" s="73"/>
      <c r="AL4" s="73"/>
      <c r="AM4" s="73"/>
      <c r="AN4" s="73"/>
      <c r="AO4" s="73"/>
      <c r="AP4" s="73"/>
      <c r="AQ4" s="73"/>
      <c r="AR4" s="73"/>
      <c r="AS4" s="73"/>
      <c r="AT4" s="73"/>
      <c r="AU4" s="73" t="s">
        <v>58</v>
      </c>
      <c r="AV4" s="73"/>
      <c r="AW4" s="73"/>
      <c r="AX4" s="73"/>
      <c r="AY4" s="73"/>
      <c r="AZ4" s="73"/>
      <c r="BA4" s="73"/>
      <c r="BB4" s="73"/>
      <c r="BC4" s="73"/>
      <c r="BD4" s="73"/>
      <c r="BE4" s="73"/>
      <c r="BF4" s="73" t="s">
        <v>59</v>
      </c>
      <c r="BG4" s="73"/>
      <c r="BH4" s="73"/>
      <c r="BI4" s="73"/>
      <c r="BJ4" s="73"/>
      <c r="BK4" s="73"/>
      <c r="BL4" s="73"/>
      <c r="BM4" s="73"/>
      <c r="BN4" s="73"/>
      <c r="BO4" s="73"/>
      <c r="BP4" s="73"/>
      <c r="BQ4" s="73" t="s">
        <v>60</v>
      </c>
      <c r="BR4" s="73"/>
      <c r="BS4" s="73"/>
      <c r="BT4" s="73"/>
      <c r="BU4" s="73"/>
      <c r="BV4" s="73"/>
      <c r="BW4" s="73"/>
      <c r="BX4" s="73"/>
      <c r="BY4" s="73"/>
      <c r="BZ4" s="73"/>
      <c r="CA4" s="73"/>
      <c r="CB4" s="73" t="s">
        <v>61</v>
      </c>
      <c r="CC4" s="73"/>
      <c r="CD4" s="73"/>
      <c r="CE4" s="73"/>
      <c r="CF4" s="73"/>
      <c r="CG4" s="73"/>
      <c r="CH4" s="73"/>
      <c r="CI4" s="73"/>
      <c r="CJ4" s="73"/>
      <c r="CK4" s="73"/>
      <c r="CL4" s="73"/>
      <c r="CM4" s="73" t="s">
        <v>62</v>
      </c>
      <c r="CN4" s="73"/>
      <c r="CO4" s="73"/>
      <c r="CP4" s="73"/>
      <c r="CQ4" s="73"/>
      <c r="CR4" s="73"/>
      <c r="CS4" s="73"/>
      <c r="CT4" s="73"/>
      <c r="CU4" s="73"/>
      <c r="CV4" s="73"/>
      <c r="CW4" s="73"/>
      <c r="CX4" s="73" t="s">
        <v>63</v>
      </c>
      <c r="CY4" s="73"/>
      <c r="CZ4" s="73"/>
      <c r="DA4" s="73"/>
      <c r="DB4" s="73"/>
      <c r="DC4" s="73"/>
      <c r="DD4" s="73"/>
      <c r="DE4" s="73"/>
      <c r="DF4" s="73"/>
      <c r="DG4" s="73"/>
      <c r="DH4" s="73"/>
      <c r="DI4" s="73" t="s">
        <v>64</v>
      </c>
      <c r="DJ4" s="73"/>
      <c r="DK4" s="73"/>
      <c r="DL4" s="73"/>
      <c r="DM4" s="73"/>
      <c r="DN4" s="73"/>
      <c r="DO4" s="73"/>
      <c r="DP4" s="73"/>
      <c r="DQ4" s="73"/>
      <c r="DR4" s="73"/>
      <c r="DS4" s="73"/>
      <c r="DT4" s="73" t="s">
        <v>65</v>
      </c>
      <c r="DU4" s="73"/>
      <c r="DV4" s="73"/>
      <c r="DW4" s="73"/>
      <c r="DX4" s="73"/>
      <c r="DY4" s="73"/>
      <c r="DZ4" s="73"/>
      <c r="EA4" s="73"/>
      <c r="EB4" s="73"/>
      <c r="EC4" s="73"/>
      <c r="ED4" s="73"/>
      <c r="EE4" s="73" t="s">
        <v>66</v>
      </c>
      <c r="EF4" s="73"/>
      <c r="EG4" s="73"/>
      <c r="EH4" s="73"/>
      <c r="EI4" s="73"/>
      <c r="EJ4" s="73"/>
      <c r="EK4" s="73"/>
      <c r="EL4" s="73"/>
      <c r="EM4" s="73"/>
      <c r="EN4" s="73"/>
      <c r="EO4" s="73"/>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114651</v>
      </c>
      <c r="D6" s="19">
        <f t="shared" si="3"/>
        <v>46</v>
      </c>
      <c r="E6" s="19">
        <f t="shared" si="3"/>
        <v>17</v>
      </c>
      <c r="F6" s="19">
        <f t="shared" si="3"/>
        <v>5</v>
      </c>
      <c r="G6" s="19">
        <f t="shared" si="3"/>
        <v>0</v>
      </c>
      <c r="H6" s="19" t="str">
        <f t="shared" si="3"/>
        <v>埼玉県　松伏町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85.65</v>
      </c>
      <c r="P6" s="20">
        <f t="shared" si="3"/>
        <v>0.42</v>
      </c>
      <c r="Q6" s="20">
        <f t="shared" si="3"/>
        <v>100</v>
      </c>
      <c r="R6" s="20">
        <f t="shared" si="3"/>
        <v>3850</v>
      </c>
      <c r="S6" s="20">
        <f t="shared" si="3"/>
        <v>27857</v>
      </c>
      <c r="T6" s="20">
        <f t="shared" si="3"/>
        <v>16.2</v>
      </c>
      <c r="U6" s="20">
        <f t="shared" si="3"/>
        <v>1719.57</v>
      </c>
      <c r="V6" s="20">
        <f t="shared" si="3"/>
        <v>116</v>
      </c>
      <c r="W6" s="20">
        <f t="shared" si="3"/>
        <v>0.04</v>
      </c>
      <c r="X6" s="20">
        <f t="shared" si="3"/>
        <v>2900</v>
      </c>
      <c r="Y6" s="21" t="str">
        <f>IF(Y7="",NA(),Y7)</f>
        <v>-</v>
      </c>
      <c r="Z6" s="21" t="str">
        <f t="shared" ref="Z6:AH6" si="4">IF(Z7="",NA(),Z7)</f>
        <v>-</v>
      </c>
      <c r="AA6" s="21" t="str">
        <f t="shared" si="4"/>
        <v>-</v>
      </c>
      <c r="AB6" s="21" t="str">
        <f t="shared" si="4"/>
        <v>-</v>
      </c>
      <c r="AC6" s="21">
        <f t="shared" si="4"/>
        <v>86.87</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73.239999999999995</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1445.72</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34.71</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516.47</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50.88</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95.69</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3.32</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2024</v>
      </c>
      <c r="C7" s="23">
        <v>114651</v>
      </c>
      <c r="D7" s="23">
        <v>46</v>
      </c>
      <c r="E7" s="23">
        <v>17</v>
      </c>
      <c r="F7" s="23">
        <v>5</v>
      </c>
      <c r="G7" s="23">
        <v>0</v>
      </c>
      <c r="H7" s="23" t="s">
        <v>96</v>
      </c>
      <c r="I7" s="23" t="s">
        <v>97</v>
      </c>
      <c r="J7" s="23" t="s">
        <v>98</v>
      </c>
      <c r="K7" s="23" t="s">
        <v>99</v>
      </c>
      <c r="L7" s="23" t="s">
        <v>100</v>
      </c>
      <c r="M7" s="23" t="s">
        <v>101</v>
      </c>
      <c r="N7" s="24" t="s">
        <v>102</v>
      </c>
      <c r="O7" s="24">
        <v>85.65</v>
      </c>
      <c r="P7" s="24">
        <v>0.42</v>
      </c>
      <c r="Q7" s="24">
        <v>100</v>
      </c>
      <c r="R7" s="24">
        <v>3850</v>
      </c>
      <c r="S7" s="24">
        <v>27857</v>
      </c>
      <c r="T7" s="24">
        <v>16.2</v>
      </c>
      <c r="U7" s="24">
        <v>1719.57</v>
      </c>
      <c r="V7" s="24">
        <v>116</v>
      </c>
      <c r="W7" s="24">
        <v>0.04</v>
      </c>
      <c r="X7" s="24">
        <v>2900</v>
      </c>
      <c r="Y7" s="24" t="s">
        <v>102</v>
      </c>
      <c r="Z7" s="24" t="s">
        <v>102</v>
      </c>
      <c r="AA7" s="24" t="s">
        <v>102</v>
      </c>
      <c r="AB7" s="24" t="s">
        <v>102</v>
      </c>
      <c r="AC7" s="24">
        <v>86.87</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73.239999999999995</v>
      </c>
      <c r="AZ7" s="24" t="s">
        <v>102</v>
      </c>
      <c r="BA7" s="24" t="s">
        <v>102</v>
      </c>
      <c r="BB7" s="24" t="s">
        <v>102</v>
      </c>
      <c r="BC7" s="24" t="s">
        <v>102</v>
      </c>
      <c r="BD7" s="24">
        <v>58.25</v>
      </c>
      <c r="BE7" s="24">
        <v>47.19</v>
      </c>
      <c r="BF7" s="24" t="s">
        <v>102</v>
      </c>
      <c r="BG7" s="24" t="s">
        <v>102</v>
      </c>
      <c r="BH7" s="24" t="s">
        <v>102</v>
      </c>
      <c r="BI7" s="24" t="s">
        <v>102</v>
      </c>
      <c r="BJ7" s="24">
        <v>1445.72</v>
      </c>
      <c r="BK7" s="24" t="s">
        <v>102</v>
      </c>
      <c r="BL7" s="24" t="s">
        <v>102</v>
      </c>
      <c r="BM7" s="24" t="s">
        <v>102</v>
      </c>
      <c r="BN7" s="24" t="s">
        <v>102</v>
      </c>
      <c r="BO7" s="24">
        <v>791.46</v>
      </c>
      <c r="BP7" s="24">
        <v>798.1</v>
      </c>
      <c r="BQ7" s="24" t="s">
        <v>102</v>
      </c>
      <c r="BR7" s="24" t="s">
        <v>102</v>
      </c>
      <c r="BS7" s="24" t="s">
        <v>102</v>
      </c>
      <c r="BT7" s="24" t="s">
        <v>102</v>
      </c>
      <c r="BU7" s="24">
        <v>34.71</v>
      </c>
      <c r="BV7" s="24" t="s">
        <v>102</v>
      </c>
      <c r="BW7" s="24" t="s">
        <v>102</v>
      </c>
      <c r="BX7" s="24" t="s">
        <v>102</v>
      </c>
      <c r="BY7" s="24" t="s">
        <v>102</v>
      </c>
      <c r="BZ7" s="24">
        <v>47.96</v>
      </c>
      <c r="CA7" s="24">
        <v>54.51</v>
      </c>
      <c r="CB7" s="24" t="s">
        <v>102</v>
      </c>
      <c r="CC7" s="24" t="s">
        <v>102</v>
      </c>
      <c r="CD7" s="24" t="s">
        <v>102</v>
      </c>
      <c r="CE7" s="24" t="s">
        <v>102</v>
      </c>
      <c r="CF7" s="24">
        <v>516.47</v>
      </c>
      <c r="CG7" s="24" t="s">
        <v>102</v>
      </c>
      <c r="CH7" s="24" t="s">
        <v>102</v>
      </c>
      <c r="CI7" s="24" t="s">
        <v>102</v>
      </c>
      <c r="CJ7" s="24" t="s">
        <v>102</v>
      </c>
      <c r="CK7" s="24">
        <v>325.85000000000002</v>
      </c>
      <c r="CL7" s="24">
        <v>286.33</v>
      </c>
      <c r="CM7" s="24" t="s">
        <v>102</v>
      </c>
      <c r="CN7" s="24" t="s">
        <v>102</v>
      </c>
      <c r="CO7" s="24" t="s">
        <v>102</v>
      </c>
      <c r="CP7" s="24" t="s">
        <v>102</v>
      </c>
      <c r="CQ7" s="24">
        <v>50.88</v>
      </c>
      <c r="CR7" s="24" t="s">
        <v>102</v>
      </c>
      <c r="CS7" s="24" t="s">
        <v>102</v>
      </c>
      <c r="CT7" s="24" t="s">
        <v>102</v>
      </c>
      <c r="CU7" s="24" t="s">
        <v>102</v>
      </c>
      <c r="CV7" s="24">
        <v>45.32</v>
      </c>
      <c r="CW7" s="24">
        <v>49.92</v>
      </c>
      <c r="CX7" s="24" t="s">
        <v>102</v>
      </c>
      <c r="CY7" s="24" t="s">
        <v>102</v>
      </c>
      <c r="CZ7" s="24" t="s">
        <v>102</v>
      </c>
      <c r="DA7" s="24" t="s">
        <v>102</v>
      </c>
      <c r="DB7" s="24">
        <v>95.69</v>
      </c>
      <c r="DC7" s="24" t="s">
        <v>102</v>
      </c>
      <c r="DD7" s="24" t="s">
        <v>102</v>
      </c>
      <c r="DE7" s="24" t="s">
        <v>102</v>
      </c>
      <c r="DF7" s="24" t="s">
        <v>102</v>
      </c>
      <c r="DG7" s="24">
        <v>83.54</v>
      </c>
      <c r="DH7" s="24">
        <v>87.8</v>
      </c>
      <c r="DI7" s="24" t="s">
        <v>102</v>
      </c>
      <c r="DJ7" s="24" t="s">
        <v>102</v>
      </c>
      <c r="DK7" s="24" t="s">
        <v>102</v>
      </c>
      <c r="DL7" s="24" t="s">
        <v>102</v>
      </c>
      <c r="DM7" s="24">
        <v>3.32</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松伏町役場</cp:lastModifiedBy>
  <cp:lastPrinted>2026-01-21T04:34:26Z</cp:lastPrinted>
  <dcterms:created xsi:type="dcterms:W3CDTF">2025-12-23T06:18:38Z</dcterms:created>
  <dcterms:modified xsi:type="dcterms:W3CDTF">2026-01-21T04:34:27Z</dcterms:modified>
  <cp:category/>
</cp:coreProperties>
</file>