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hoshi3010\Desktop\2026年01月16日（金）公営企業に係る経営比較分析表（令和６年度決算）の分析等について（依頼）\【経営比較分析表】2024_114651_46_1718\"/>
    </mc:Choice>
  </mc:AlternateContent>
  <xr:revisionPtr revIDLastSave="0" documentId="13_ncr:1_{E6842150-265C-4253-9830-BD4212AE6F48}" xr6:coauthVersionLast="47" xr6:coauthVersionMax="47" xr10:uidLastSave="{00000000-0000-0000-0000-000000000000}"/>
  <workbookProtection workbookAlgorithmName="SHA-512" workbookHashValue="Jp08bvwKhReyuJzmQnkbRP5Qg+h3edMTQaBCX3BhfFyN5pA1cMaMeEFM0/K+D1p4jEsM+uy/zYC43FZaeLY2wQ==" workbookSaltValue="opc4baFVJdxlSpVWrd/YLA=="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H85" i="4"/>
  <c r="E85" i="4"/>
  <c r="BB10" i="4"/>
  <c r="AT10" i="4"/>
  <c r="P10" i="4"/>
  <c r="AT8" i="4"/>
  <c r="W8" i="4"/>
</calcChain>
</file>

<file path=xl/sharedStrings.xml><?xml version="1.0" encoding="utf-8"?>
<sst xmlns="http://schemas.openxmlformats.org/spreadsheetml/2006/main" count="238" uniqueCount="115">
  <si>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</si>
  <si>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</si>
  <si>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</si>
  <si>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</si>
  <si>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</si>
  <si>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</si>
  <si>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</si>
  <si>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</si>
  <si>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</si>
  <si>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</si>
  <si>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</si>
  <si>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</si>
  <si>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</si>
  <si>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</si>
  <si>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</si>
  <si>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</si>
  <si>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</si>
  <si>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</si>
  <si>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</si>
  <si>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</si>
  <si>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</si>
  <si>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</si>
  <si>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</si>
  <si>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</si>
  <si>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</si>
  <si>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</si>
  <si>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</si>
  <si>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</si>
  <si>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</si>
  <si>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</si>
  <si>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</si>
  <si>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</si>
  <si>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</si>
  <si>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</si>
  <si>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</si>
  <si>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</si>
  <si>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</si>
  <si>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</si>
  <si>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</si>
  <si>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</si>
  <si>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</si>
  <si>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</si>
  <si>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</si>
  <si>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</si>
  <si>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</si>
  <si>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</si>
  <si>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</si>
  <si>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</si>
  <si>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</si>
  <si>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</si>
  <si>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</si>
  <si>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</si>
  <si>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</si>
  <si>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</si>
  <si>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</si>
  <si>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</si>
  <si>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</si>
  <si>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</si>
  <si>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</si>
  <si>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</si>
  <si>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</si>
  <si>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</si>
  <si>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</si>
  <si>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</si>
  <si>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</si>
  <si>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</si>
  <si>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</si>
  <si>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</si>
  <si>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</si>
  <si>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</si>
  <si>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</si>
  <si>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</si>
  <si>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</si>
  <si>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</si>
  <si>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</si>
  <si>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</si>
  <si>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</si>
  <si>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</si>
  <si>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</si>
  <si>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</si>
  <si>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</si>
  <si>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</si>
  <si>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</si>
  <si>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</si>
  <si>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</si>
  <si>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</si>
  <si>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</si>
  <si>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</si>
  <si>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</si>
  <si>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</si>
  <si>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</si>
  <si>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</si>
  <si>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</si>
  <si>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</si>
  <si>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</si>
  <si>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</si>
  <si>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　松伏町</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</si>
  <si>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</si>
  <si>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</si>
  <si>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</si>
  <si>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</si>
  <si>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</si>
  <si>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</si>
  <si>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</si>
  <si>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</si>
  <si>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</si>
  <si>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</si>
  <si>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</si>
  <si>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</si>
  <si>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</si>
  <si>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</si>
  <si>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</si>
  <si>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松伏町の公共下水道は平成５年に供用が開始され、平成２５年度を以て汚水管渠の整備計画を完了しています。汚水管渠の残存耐用年数が２０年以上であることから、本格的な布設替え工事の着手は令和２５年度以降となる見込みです。
①有形固定資産減価償却率について
　汚水管渠については未だ耐用年数を経過していないため、全国平均に比べ低い値となっています。
　ただし、町内のポンプ施設等は目標耐用年数を既に経過しているため、令和２年度に策定した下水道ストックマネジメント計画により、施設の改築または改良工事を進めています。また、雨水幹線については、全体的に老朽化が進行していることから、目標耐用年数の経過を目途に抜本的な改築計画を策定する必要があります。</t>
    <rPh sb="310" eb="312">
      <t>ヒツヨウ</t>
    </rPh>
    <phoneticPr fontId="4"/>
  </si>
  <si>
    <r>
      <rPr>
        <sz val="11"/>
        <rFont val="ＭＳ ゴシック"/>
        <family val="3"/>
        <charset val="128"/>
      </rPr>
      <t>　松伏町は都心から30㎞圏内に位置しているものの、今後の人口推移は減少傾向がさらに顕著となることが予想されます。これに伴い有収水量も人口に比例して減少していくと見込んでいます。
　供用開始が平成５年度のため、管渠の布設替えの具体的な計画はありませんが、ポンプ施設の老朽化が進んでいるため、効果的なタイミングでの改築工事を実施していく予定です。</t>
    </r>
    <r>
      <rPr>
        <sz val="11"/>
        <color rgb="FF00B050"/>
        <rFont val="ＭＳ ゴシック"/>
        <family val="3"/>
        <charset val="128"/>
      </rPr>
      <t xml:space="preserve">
</t>
    </r>
    <r>
      <rPr>
        <sz val="11"/>
        <rFont val="ＭＳ ゴシック"/>
        <family val="3"/>
        <charset val="128"/>
      </rPr>
      <t>　公営企業に携わる人材は、水道事業を町単独で行なっていないことから、他市町村に比して圧倒的に不足しています。事業の安定的な継続のため、積極的な人材確保や他団体との連携を模索する必要があります。
　経営戦略の改定を行い、収支の細部にわたる見直しを実施することで、人的コスト増と将来の物価高騰に耐えうる財源の確保を図るとともに、安定的な財務体質への改善を推し進めます。</t>
    </r>
    <rPh sb="90" eb="94">
      <t>キョウヨウカイシ</t>
    </rPh>
    <rPh sb="95" eb="97">
      <t>ヘイセイ</t>
    </rPh>
    <rPh sb="98" eb="100">
      <t>ネンド</t>
    </rPh>
    <rPh sb="104" eb="106">
      <t>カンキョ</t>
    </rPh>
    <rPh sb="107" eb="110">
      <t>フセツガ</t>
    </rPh>
    <rPh sb="129" eb="131">
      <t>シセツ</t>
    </rPh>
    <rPh sb="132" eb="134">
      <t>ロウキュウ</t>
    </rPh>
    <rPh sb="134" eb="135">
      <t>カ</t>
    </rPh>
    <rPh sb="136" eb="137">
      <t>スス</t>
    </rPh>
    <rPh sb="144" eb="147">
      <t>コウカテキ</t>
    </rPh>
    <rPh sb="155" eb="157">
      <t>カイチク</t>
    </rPh>
    <rPh sb="157" eb="159">
      <t>コウジ</t>
    </rPh>
    <rPh sb="160" eb="162">
      <t>ジッシ</t>
    </rPh>
    <rPh sb="166" eb="168">
      <t>ヨテイ</t>
    </rPh>
    <rPh sb="185" eb="187">
      <t>スイドウ</t>
    </rPh>
    <rPh sb="187" eb="189">
      <t>ジギョウ</t>
    </rPh>
    <rPh sb="190" eb="191">
      <t>マチ</t>
    </rPh>
    <rPh sb="191" eb="193">
      <t>タンドク</t>
    </rPh>
    <rPh sb="194" eb="195">
      <t>オコ</t>
    </rPh>
    <rPh sb="211" eb="212">
      <t>ヒ</t>
    </rPh>
    <rPh sb="214" eb="217">
      <t>アットウテキ</t>
    </rPh>
    <rPh sb="218" eb="220">
      <t>フソク</t>
    </rPh>
    <rPh sb="226" eb="228">
      <t>ジギョウ</t>
    </rPh>
    <rPh sb="229" eb="232">
      <t>アンテイテキ</t>
    </rPh>
    <rPh sb="233" eb="235">
      <t>ケイゾク</t>
    </rPh>
    <rPh sb="239" eb="242">
      <t>セッキョクテキ</t>
    </rPh>
    <rPh sb="243" eb="245">
      <t>ジンザイ</t>
    </rPh>
    <rPh sb="245" eb="247">
      <t>カクホ</t>
    </rPh>
    <rPh sb="248" eb="251">
      <t>タダンタイ</t>
    </rPh>
    <rPh sb="253" eb="255">
      <t>レンケイ</t>
    </rPh>
    <rPh sb="256" eb="258">
      <t>モサク</t>
    </rPh>
    <rPh sb="260" eb="262">
      <t>ヒツヨウ</t>
    </rPh>
    <rPh sb="275" eb="277">
      <t>カイテイ</t>
    </rPh>
    <rPh sb="278" eb="279">
      <t>オコナ</t>
    </rPh>
    <rPh sb="294" eb="296">
      <t>ジッシ</t>
    </rPh>
    <rPh sb="302" eb="304">
      <t>ジンテキ</t>
    </rPh>
    <rPh sb="307" eb="308">
      <t>ゾウ</t>
    </rPh>
    <rPh sb="309" eb="311">
      <t>ショウライ</t>
    </rPh>
    <rPh sb="314" eb="316">
      <t>コウトウ</t>
    </rPh>
    <rPh sb="317" eb="318">
      <t>タ</t>
    </rPh>
    <rPh sb="327" eb="328">
      <t>ハカ</t>
    </rPh>
    <rPh sb="334" eb="337">
      <t>アンテイテキ</t>
    </rPh>
    <rPh sb="347" eb="348">
      <t>オ</t>
    </rPh>
    <phoneticPr fontId="4"/>
  </si>
  <si>
    <r>
      <rPr>
        <sz val="11"/>
        <rFont val="ＭＳ ゴシック"/>
        <family val="3"/>
        <charset val="128"/>
      </rPr>
      <t>①経常収支比率について
　全国平均及び類似団体平均を下回っていますが、単年度収支は黒字を維持しています。一般会計繰入金を圧縮し、下水道使用料の段階的な改定を実施することで公費に依存しない経営体質への改善を図ります。
②Ｒ６年度末現在、累積欠損金はありません。</t>
    </r>
    <r>
      <rPr>
        <sz val="11"/>
        <color rgb="FF00B050"/>
        <rFont val="ＭＳ ゴシック"/>
        <family val="3"/>
        <charset val="128"/>
      </rPr>
      <t xml:space="preserve">
</t>
    </r>
    <r>
      <rPr>
        <sz val="11"/>
        <rFont val="ＭＳ ゴシック"/>
        <family val="3"/>
        <charset val="128"/>
      </rPr>
      <t>③流動比率について
　前年度より下落していますが、企業債元金償還額は毎年減少していく見通しのため、将来的にはこの指標は上昇していくことが見込まれます。</t>
    </r>
    <r>
      <rPr>
        <sz val="11"/>
        <color rgb="FF00B050"/>
        <rFont val="ＭＳ ゴシック"/>
        <family val="3"/>
        <charset val="128"/>
      </rPr>
      <t xml:space="preserve">
</t>
    </r>
    <r>
      <rPr>
        <sz val="11"/>
        <rFont val="ＭＳ ゴシック"/>
        <family val="3"/>
        <charset val="128"/>
      </rPr>
      <t>④企業債残高対事業規模比率について</t>
    </r>
    <r>
      <rPr>
        <sz val="11"/>
        <color rgb="FF00B050"/>
        <rFont val="ＭＳ ゴシック"/>
        <family val="3"/>
        <charset val="128"/>
      </rPr>
      <t xml:space="preserve">
　</t>
    </r>
    <r>
      <rPr>
        <sz val="11"/>
        <rFont val="ＭＳ ゴシック"/>
        <family val="3"/>
        <charset val="128"/>
      </rPr>
      <t>全国平均及び類似団体平均よりも低い比率となっています。管渠布設計画は既に完了しており、企業債残高は減少していく見通しのため、比率もさらに減少していくと考えられます。</t>
    </r>
    <r>
      <rPr>
        <sz val="11"/>
        <color rgb="FF00B050"/>
        <rFont val="ＭＳ ゴシック"/>
        <family val="3"/>
        <charset val="128"/>
      </rPr>
      <t xml:space="preserve">
</t>
    </r>
    <r>
      <rPr>
        <sz val="11"/>
        <rFont val="ＭＳ ゴシック"/>
        <family val="3"/>
        <charset val="128"/>
      </rPr>
      <t>⑤経費回収率について</t>
    </r>
    <r>
      <rPr>
        <sz val="11"/>
        <color rgb="FF00B050"/>
        <rFont val="ＭＳ ゴシック"/>
        <family val="3"/>
        <charset val="128"/>
      </rPr>
      <t xml:space="preserve">
　</t>
    </r>
    <r>
      <rPr>
        <sz val="11"/>
        <rFont val="ＭＳ ゴシック"/>
        <family val="3"/>
        <charset val="128"/>
      </rPr>
      <t>前年度値から僅かに増加となっていますが類似団体平均よりも低い状況です。収支バランスを改善し、100％に近づけるよう取組んでまいります。</t>
    </r>
    <r>
      <rPr>
        <sz val="11"/>
        <color rgb="FF00B050"/>
        <rFont val="ＭＳ ゴシック"/>
        <family val="3"/>
        <charset val="128"/>
      </rPr>
      <t xml:space="preserve">
</t>
    </r>
    <r>
      <rPr>
        <sz val="11"/>
        <rFont val="ＭＳ ゴシック"/>
        <family val="3"/>
        <charset val="128"/>
      </rPr>
      <t>⑥汚水処理原価について</t>
    </r>
    <r>
      <rPr>
        <sz val="11"/>
        <color rgb="FF00B050"/>
        <rFont val="ＭＳ ゴシック"/>
        <family val="3"/>
        <charset val="128"/>
      </rPr>
      <t xml:space="preserve">
　</t>
    </r>
    <r>
      <rPr>
        <sz val="11"/>
        <rFont val="ＭＳ ゴシック"/>
        <family val="3"/>
        <charset val="128"/>
      </rPr>
      <t>前年度と同様に150円となっています。高コスト要因となっているポンプ施設のメンテナンス費用等の見直しを進めます。</t>
    </r>
    <r>
      <rPr>
        <sz val="11"/>
        <color rgb="FF00B050"/>
        <rFont val="ＭＳ ゴシック"/>
        <family val="3"/>
        <charset val="128"/>
      </rPr>
      <t xml:space="preserve">
</t>
    </r>
    <r>
      <rPr>
        <sz val="11"/>
        <rFont val="ＭＳ ゴシック"/>
        <family val="3"/>
        <charset val="128"/>
      </rPr>
      <t>⑧水洗化率について
　類似団体平均を下回っていますが、前年度から微増となっています。水洗化率の向上は事業経営の改善に直結するため、引き続き効果的な対策を実践します。</t>
    </r>
    <rPh sb="26" eb="27">
      <t>シタ</t>
    </rPh>
    <rPh sb="58" eb="59">
      <t>キン</t>
    </rPh>
    <rPh sb="60" eb="62">
      <t>アッシュク</t>
    </rPh>
    <rPh sb="146" eb="148">
      <t>ゲラク</t>
    </rPh>
    <rPh sb="179" eb="182">
      <t>ショウライテキ</t>
    </rPh>
    <rPh sb="252" eb="254">
      <t>カンキョ</t>
    </rPh>
    <rPh sb="254" eb="256">
      <t>フセツ</t>
    </rPh>
    <rPh sb="256" eb="258">
      <t>ケイカク</t>
    </rPh>
    <rPh sb="259" eb="260">
      <t>スデ</t>
    </rPh>
    <rPh sb="261" eb="263">
      <t>カンリョウ</t>
    </rPh>
    <rPh sb="329" eb="331">
      <t>ゾウカ</t>
    </rPh>
    <rPh sb="343" eb="345">
      <t>ヘイキン</t>
    </rPh>
    <rPh sb="348" eb="349">
      <t>ヒク</t>
    </rPh>
    <rPh sb="355" eb="357">
      <t>シュウシ</t>
    </rPh>
    <rPh sb="362" eb="364">
      <t>カイゼン</t>
    </rPh>
    <rPh sb="371" eb="372">
      <t>チカ</t>
    </rPh>
    <rPh sb="377" eb="378">
      <t>ト</t>
    </rPh>
    <rPh sb="378" eb="379">
      <t>ク</t>
    </rPh>
    <rPh sb="405" eb="407">
      <t>ドウヨウ</t>
    </rPh>
    <rPh sb="444" eb="446">
      <t>ヒヨウ</t>
    </rPh>
    <rPh sb="491" eb="492">
      <t>ゾウ</t>
    </rPh>
    <rPh sb="523" eb="524">
      <t>ヒ</t>
    </rPh>
    <rPh sb="525" eb="526">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</si>
</sst>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00B05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84-40AB-A5DC-89795FDB2F7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0.01</c:v>
                </c:pt>
                <c:pt idx="3" formatCode="#,##0.00;&quot;△&quot;#,##0.00;&quot;-&quot;">
                  <c:v>0.18</c:v>
                </c:pt>
                <c:pt idx="4" formatCode="#,##0.00;&quot;△&quot;#,##0.00;&quot;-&quot;">
                  <c:v>0.16</c:v>
                </c:pt>
              </c:numCache>
            </c:numRef>
          </c:val>
          <c:smooth val="0"/>
          <c:extLst>
            <c:ext xmlns:c16="http://schemas.microsoft.com/office/drawing/2014/chart" uri="{C3380CC4-5D6E-409C-BE32-E72D297353CC}">
              <c16:uniqueId val="{00000001-EF84-40AB-A5DC-89795FDB2F7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DA-44C6-A61F-19C5F95DA15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54.22</c:v>
                </c:pt>
                <c:pt idx="3">
                  <c:v>59.45</c:v>
                </c:pt>
                <c:pt idx="4">
                  <c:v>60.92</c:v>
                </c:pt>
              </c:numCache>
            </c:numRef>
          </c:val>
          <c:smooth val="0"/>
          <c:extLst>
            <c:ext xmlns:c16="http://schemas.microsoft.com/office/drawing/2014/chart" uri="{C3380CC4-5D6E-409C-BE32-E72D297353CC}">
              <c16:uniqueId val="{00000001-17DA-44C6-A61F-19C5F95DA15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84.3</c:v>
                </c:pt>
                <c:pt idx="1">
                  <c:v>85.21</c:v>
                </c:pt>
                <c:pt idx="2">
                  <c:v>85.3</c:v>
                </c:pt>
                <c:pt idx="3">
                  <c:v>84.33</c:v>
                </c:pt>
                <c:pt idx="4">
                  <c:v>85.56</c:v>
                </c:pt>
              </c:numCache>
            </c:numRef>
          </c:val>
          <c:extLst>
            <c:ext xmlns:c16="http://schemas.microsoft.com/office/drawing/2014/chart" uri="{C3380CC4-5D6E-409C-BE32-E72D297353CC}">
              <c16:uniqueId val="{00000000-0CB6-450E-9AC1-4BF4F2E5DD6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85.02</c:v>
                </c:pt>
                <c:pt idx="1">
                  <c:v>78.91</c:v>
                </c:pt>
                <c:pt idx="2">
                  <c:v>85.22</c:v>
                </c:pt>
                <c:pt idx="3">
                  <c:v>91.93</c:v>
                </c:pt>
                <c:pt idx="4">
                  <c:v>92.33</c:v>
                </c:pt>
              </c:numCache>
            </c:numRef>
          </c:val>
          <c:smooth val="0"/>
          <c:extLst>
            <c:ext xmlns:c16="http://schemas.microsoft.com/office/drawing/2014/chart" uri="{C3380CC4-5D6E-409C-BE32-E72D297353CC}">
              <c16:uniqueId val="{00000001-0CB6-450E-9AC1-4BF4F2E5DD6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115.51</c:v>
                </c:pt>
                <c:pt idx="1">
                  <c:v>105.56</c:v>
                </c:pt>
                <c:pt idx="2">
                  <c:v>102.7</c:v>
                </c:pt>
                <c:pt idx="3">
                  <c:v>106.14</c:v>
                </c:pt>
                <c:pt idx="4">
                  <c:v>101.84</c:v>
                </c:pt>
              </c:numCache>
            </c:numRef>
          </c:val>
          <c:extLst>
            <c:ext xmlns:c16="http://schemas.microsoft.com/office/drawing/2014/chart" uri="{C3380CC4-5D6E-409C-BE32-E72D297353CC}">
              <c16:uniqueId val="{00000000-3801-42F4-ADBE-9F3D8FBE5CD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112.36</c:v>
                </c:pt>
                <c:pt idx="1">
                  <c:v>112.65</c:v>
                </c:pt>
                <c:pt idx="2">
                  <c:v>109.07</c:v>
                </c:pt>
                <c:pt idx="3">
                  <c:v>104.17</c:v>
                </c:pt>
                <c:pt idx="4">
                  <c:v>103.27</c:v>
                </c:pt>
              </c:numCache>
            </c:numRef>
          </c:val>
          <c:smooth val="0"/>
          <c:extLst>
            <c:ext xmlns:c16="http://schemas.microsoft.com/office/drawing/2014/chart" uri="{C3380CC4-5D6E-409C-BE32-E72D297353CC}">
              <c16:uniqueId val="{00000001-3801-42F4-ADBE-9F3D8FBE5CD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3.83</c:v>
                </c:pt>
                <c:pt idx="1">
                  <c:v>7.91</c:v>
                </c:pt>
                <c:pt idx="2">
                  <c:v>12.2</c:v>
                </c:pt>
                <c:pt idx="3">
                  <c:v>16.82</c:v>
                </c:pt>
                <c:pt idx="4">
                  <c:v>21.67</c:v>
                </c:pt>
              </c:numCache>
            </c:numRef>
          </c:val>
          <c:extLst>
            <c:ext xmlns:c16="http://schemas.microsoft.com/office/drawing/2014/chart" uri="{C3380CC4-5D6E-409C-BE32-E72D297353CC}">
              <c16:uniqueId val="{00000000-6609-4B6E-984B-33DAC37540B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3.29</c:v>
                </c:pt>
                <c:pt idx="1">
                  <c:v>6.91</c:v>
                </c:pt>
                <c:pt idx="2">
                  <c:v>12.44</c:v>
                </c:pt>
                <c:pt idx="3">
                  <c:v>25.32</c:v>
                </c:pt>
                <c:pt idx="4">
                  <c:v>25.69</c:v>
                </c:pt>
              </c:numCache>
            </c:numRef>
          </c:val>
          <c:smooth val="0"/>
          <c:extLst>
            <c:ext xmlns:c16="http://schemas.microsoft.com/office/drawing/2014/chart" uri="{C3380CC4-5D6E-409C-BE32-E72D297353CC}">
              <c16:uniqueId val="{00000001-6609-4B6E-984B-33DAC37540B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6B-4E58-8ADB-8BD6FEC8682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0.28999999999999998</c:v>
                </c:pt>
                <c:pt idx="3" formatCode="#,##0.00;&quot;△&quot;#,##0.00;&quot;-&quot;">
                  <c:v>0.91</c:v>
                </c:pt>
                <c:pt idx="4" formatCode="#,##0.00;&quot;△&quot;#,##0.00;&quot;-&quot;">
                  <c:v>2.9</c:v>
                </c:pt>
              </c:numCache>
            </c:numRef>
          </c:val>
          <c:smooth val="0"/>
          <c:extLst>
            <c:ext xmlns:c16="http://schemas.microsoft.com/office/drawing/2014/chart" uri="{C3380CC4-5D6E-409C-BE32-E72D297353CC}">
              <c16:uniqueId val="{00000001-416B-4E58-8ADB-8BD6FEC8682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15-48A2-B9F6-47DB2E0B0BB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formatCode="#,##0.00;&quot;△&quot;#,##0.00;&quot;-&quot;">
                  <c:v>20.04</c:v>
                </c:pt>
                <c:pt idx="4" formatCode="#,##0.00;&quot;△&quot;#,##0.00;&quot;-&quot;">
                  <c:v>20.28</c:v>
                </c:pt>
              </c:numCache>
            </c:numRef>
          </c:val>
          <c:smooth val="0"/>
          <c:extLst>
            <c:ext xmlns:c16="http://schemas.microsoft.com/office/drawing/2014/chart" uri="{C3380CC4-5D6E-409C-BE32-E72D297353CC}">
              <c16:uniqueId val="{00000001-BF15-48A2-B9F6-47DB2E0B0BB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27.33</c:v>
                </c:pt>
                <c:pt idx="1">
                  <c:v>27.94</c:v>
                </c:pt>
                <c:pt idx="2">
                  <c:v>40.68</c:v>
                </c:pt>
                <c:pt idx="3">
                  <c:v>57.14</c:v>
                </c:pt>
                <c:pt idx="4">
                  <c:v>40.19</c:v>
                </c:pt>
              </c:numCache>
            </c:numRef>
          </c:val>
          <c:extLst>
            <c:ext xmlns:c16="http://schemas.microsoft.com/office/drawing/2014/chart" uri="{C3380CC4-5D6E-409C-BE32-E72D297353CC}">
              <c16:uniqueId val="{00000000-5025-408B-B6C9-552F9722F79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31.15</c:v>
                </c:pt>
                <c:pt idx="1">
                  <c:v>155.27000000000001</c:v>
                </c:pt>
                <c:pt idx="2">
                  <c:v>62.92</c:v>
                </c:pt>
                <c:pt idx="3">
                  <c:v>69.150000000000006</c:v>
                </c:pt>
                <c:pt idx="4">
                  <c:v>74.84</c:v>
                </c:pt>
              </c:numCache>
            </c:numRef>
          </c:val>
          <c:smooth val="0"/>
          <c:extLst>
            <c:ext xmlns:c16="http://schemas.microsoft.com/office/drawing/2014/chart" uri="{C3380CC4-5D6E-409C-BE32-E72D297353CC}">
              <c16:uniqueId val="{00000001-5025-408B-B6C9-552F9722F79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613.6</c:v>
                </c:pt>
                <c:pt idx="1">
                  <c:v>623.52</c:v>
                </c:pt>
                <c:pt idx="2">
                  <c:v>614.4</c:v>
                </c:pt>
                <c:pt idx="3">
                  <c:v>558.85</c:v>
                </c:pt>
                <c:pt idx="4">
                  <c:v>377.52</c:v>
                </c:pt>
              </c:numCache>
            </c:numRef>
          </c:val>
          <c:extLst>
            <c:ext xmlns:c16="http://schemas.microsoft.com/office/drawing/2014/chart" uri="{C3380CC4-5D6E-409C-BE32-E72D297353CC}">
              <c16:uniqueId val="{00000000-8DEA-4036-9781-51C69F9F895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1058.75</c:v>
                </c:pt>
                <c:pt idx="1">
                  <c:v>1106.02</c:v>
                </c:pt>
                <c:pt idx="2">
                  <c:v>1122.71</c:v>
                </c:pt>
                <c:pt idx="3">
                  <c:v>793.41</c:v>
                </c:pt>
                <c:pt idx="4">
                  <c:v>693.82</c:v>
                </c:pt>
              </c:numCache>
            </c:numRef>
          </c:val>
          <c:smooth val="0"/>
          <c:extLst>
            <c:ext xmlns:c16="http://schemas.microsoft.com/office/drawing/2014/chart" uri="{C3380CC4-5D6E-409C-BE32-E72D297353CC}">
              <c16:uniqueId val="{00000001-8DEA-4036-9781-51C69F9F895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70.38</c:v>
                </c:pt>
                <c:pt idx="1">
                  <c:v>69.95</c:v>
                </c:pt>
                <c:pt idx="2">
                  <c:v>69.78</c:v>
                </c:pt>
                <c:pt idx="3">
                  <c:v>69.63</c:v>
                </c:pt>
                <c:pt idx="4">
                  <c:v>70.739999999999995</c:v>
                </c:pt>
              </c:numCache>
            </c:numRef>
          </c:val>
          <c:extLst>
            <c:ext xmlns:c16="http://schemas.microsoft.com/office/drawing/2014/chart" uri="{C3380CC4-5D6E-409C-BE32-E72D297353CC}">
              <c16:uniqueId val="{00000000-404F-4C1E-A2B0-332D69039F0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67.760000000000005</c:v>
                </c:pt>
                <c:pt idx="1">
                  <c:v>93.28</c:v>
                </c:pt>
                <c:pt idx="2">
                  <c:v>76.87</c:v>
                </c:pt>
                <c:pt idx="3">
                  <c:v>84.86</c:v>
                </c:pt>
                <c:pt idx="4">
                  <c:v>85.44</c:v>
                </c:pt>
              </c:numCache>
            </c:numRef>
          </c:val>
          <c:smooth val="0"/>
          <c:extLst>
            <c:ext xmlns:c16="http://schemas.microsoft.com/office/drawing/2014/chart" uri="{C3380CC4-5D6E-409C-BE32-E72D297353CC}">
              <c16:uniqueId val="{00000001-404F-4C1E-A2B0-332D69039F0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8960-4E87-9D80-707947CA1B6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131.37</c:v>
                </c:pt>
                <c:pt idx="1">
                  <c:v>110.34</c:v>
                </c:pt>
                <c:pt idx="2">
                  <c:v>161.19999999999999</c:v>
                </c:pt>
                <c:pt idx="3">
                  <c:v>147.69</c:v>
                </c:pt>
                <c:pt idx="4">
                  <c:v>151.87</c:v>
                </c:pt>
              </c:numCache>
            </c:numRef>
          </c:val>
          <c:smooth val="0"/>
          <c:extLst>
            <c:ext xmlns:c16="http://schemas.microsoft.com/office/drawing/2014/chart" uri="{C3380CC4-5D6E-409C-BE32-E72D297353CC}">
              <c16:uniqueId val="{00000001-8960-4E87-9D80-707947CA1B6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2" zoomScaleNormal="100" workbookViewId="0">
      <selection activeCell="BC35" sqref="BC3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埼玉県　松伏町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3"/>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75" t="s">
        <v>9</v>
      </c>
      <c r="BM7" s="76"/>
      <c r="BN7" s="76"/>
      <c r="BO7" s="76"/>
      <c r="BP7" s="76"/>
      <c r="BQ7" s="76"/>
      <c r="BR7" s="76"/>
      <c r="BS7" s="76"/>
      <c r="BT7" s="76"/>
      <c r="BU7" s="76"/>
      <c r="BV7" s="76"/>
      <c r="BW7" s="76"/>
      <c r="BX7" s="76"/>
      <c r="BY7" s="77"/>
    </row>
    <row r="8" spans="1:78" ht="18.75" customHeight="1" x14ac:dyDescent="0.2">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Cb1</v>
      </c>
      <c r="X8" s="71"/>
      <c r="Y8" s="71"/>
      <c r="Z8" s="71"/>
      <c r="AA8" s="71"/>
      <c r="AB8" s="71"/>
      <c r="AC8" s="71"/>
      <c r="AD8" s="72" t="str">
        <f>データ!$M$6</f>
        <v>非設置</v>
      </c>
      <c r="AE8" s="72"/>
      <c r="AF8" s="72"/>
      <c r="AG8" s="72"/>
      <c r="AH8" s="72"/>
      <c r="AI8" s="72"/>
      <c r="AJ8" s="72"/>
      <c r="AK8" s="3"/>
      <c r="AL8" s="51">
        <f>データ!S6</f>
        <v>27857</v>
      </c>
      <c r="AM8" s="51"/>
      <c r="AN8" s="51"/>
      <c r="AO8" s="51"/>
      <c r="AP8" s="51"/>
      <c r="AQ8" s="51"/>
      <c r="AR8" s="51"/>
      <c r="AS8" s="51"/>
      <c r="AT8" s="52">
        <f>データ!T6</f>
        <v>16.2</v>
      </c>
      <c r="AU8" s="52"/>
      <c r="AV8" s="52"/>
      <c r="AW8" s="52"/>
      <c r="AX8" s="52"/>
      <c r="AY8" s="52"/>
      <c r="AZ8" s="52"/>
      <c r="BA8" s="52"/>
      <c r="BB8" s="52">
        <f>データ!U6</f>
        <v>1719.57</v>
      </c>
      <c r="BC8" s="52"/>
      <c r="BD8" s="52"/>
      <c r="BE8" s="52"/>
      <c r="BF8" s="52"/>
      <c r="BG8" s="52"/>
      <c r="BH8" s="52"/>
      <c r="BI8" s="52"/>
      <c r="BJ8" s="3"/>
      <c r="BK8" s="3"/>
      <c r="BL8" s="67" t="s">
        <v>10</v>
      </c>
      <c r="BM8" s="68"/>
      <c r="BN8" s="69" t="s">
        <v>11</v>
      </c>
      <c r="BO8" s="69"/>
      <c r="BP8" s="69"/>
      <c r="BQ8" s="69"/>
      <c r="BR8" s="69"/>
      <c r="BS8" s="69"/>
      <c r="BT8" s="69"/>
      <c r="BU8" s="69"/>
      <c r="BV8" s="69"/>
      <c r="BW8" s="69"/>
      <c r="BX8" s="69"/>
      <c r="BY8" s="70"/>
    </row>
    <row r="9" spans="1:78" ht="18.75" customHeight="1" x14ac:dyDescent="0.2">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57" t="s">
        <v>16</v>
      </c>
      <c r="AE9" s="57"/>
      <c r="AF9" s="57"/>
      <c r="AG9" s="57"/>
      <c r="AH9" s="57"/>
      <c r="AI9" s="57"/>
      <c r="AJ9" s="57"/>
      <c r="AK9" s="3"/>
      <c r="AL9" s="57" t="s">
        <v>17</v>
      </c>
      <c r="AM9" s="57"/>
      <c r="AN9" s="57"/>
      <c r="AO9" s="57"/>
      <c r="AP9" s="57"/>
      <c r="AQ9" s="57"/>
      <c r="AR9" s="57"/>
      <c r="AS9" s="57"/>
      <c r="AT9" s="57" t="s">
        <v>18</v>
      </c>
      <c r="AU9" s="57"/>
      <c r="AV9" s="57"/>
      <c r="AW9" s="57"/>
      <c r="AX9" s="57"/>
      <c r="AY9" s="57"/>
      <c r="AZ9" s="57"/>
      <c r="BA9" s="57"/>
      <c r="BB9" s="57" t="s">
        <v>19</v>
      </c>
      <c r="BC9" s="57"/>
      <c r="BD9" s="57"/>
      <c r="BE9" s="57"/>
      <c r="BF9" s="57"/>
      <c r="BG9" s="57"/>
      <c r="BH9" s="57"/>
      <c r="BI9" s="57"/>
      <c r="BJ9" s="3"/>
      <c r="BK9" s="3"/>
      <c r="BL9" s="58" t="s">
        <v>20</v>
      </c>
      <c r="BM9" s="59"/>
      <c r="BN9" s="60" t="s">
        <v>21</v>
      </c>
      <c r="BO9" s="60"/>
      <c r="BP9" s="60"/>
      <c r="BQ9" s="60"/>
      <c r="BR9" s="60"/>
      <c r="BS9" s="60"/>
      <c r="BT9" s="60"/>
      <c r="BU9" s="60"/>
      <c r="BV9" s="60"/>
      <c r="BW9" s="60"/>
      <c r="BX9" s="60"/>
      <c r="BY9" s="61"/>
    </row>
    <row r="10" spans="1:78" ht="18.75" customHeight="1" x14ac:dyDescent="0.2">
      <c r="A10" s="2"/>
      <c r="B10" s="52" t="str">
        <f>データ!N6</f>
        <v>-</v>
      </c>
      <c r="C10" s="52"/>
      <c r="D10" s="52"/>
      <c r="E10" s="52"/>
      <c r="F10" s="52"/>
      <c r="G10" s="52"/>
      <c r="H10" s="52"/>
      <c r="I10" s="52">
        <f>データ!O6</f>
        <v>78.86</v>
      </c>
      <c r="J10" s="52"/>
      <c r="K10" s="52"/>
      <c r="L10" s="52"/>
      <c r="M10" s="52"/>
      <c r="N10" s="52"/>
      <c r="O10" s="52"/>
      <c r="P10" s="52">
        <f>データ!P6</f>
        <v>69.83</v>
      </c>
      <c r="Q10" s="52"/>
      <c r="R10" s="52"/>
      <c r="S10" s="52"/>
      <c r="T10" s="52"/>
      <c r="U10" s="52"/>
      <c r="V10" s="52"/>
      <c r="W10" s="52">
        <f>データ!Q6</f>
        <v>91.66</v>
      </c>
      <c r="X10" s="52"/>
      <c r="Y10" s="52"/>
      <c r="Z10" s="52"/>
      <c r="AA10" s="52"/>
      <c r="AB10" s="52"/>
      <c r="AC10" s="52"/>
      <c r="AD10" s="51">
        <f>データ!R6</f>
        <v>2200</v>
      </c>
      <c r="AE10" s="51"/>
      <c r="AF10" s="51"/>
      <c r="AG10" s="51"/>
      <c r="AH10" s="51"/>
      <c r="AI10" s="51"/>
      <c r="AJ10" s="51"/>
      <c r="AK10" s="2"/>
      <c r="AL10" s="51">
        <f>データ!V6</f>
        <v>19359</v>
      </c>
      <c r="AM10" s="51"/>
      <c r="AN10" s="51"/>
      <c r="AO10" s="51"/>
      <c r="AP10" s="51"/>
      <c r="AQ10" s="51"/>
      <c r="AR10" s="51"/>
      <c r="AS10" s="51"/>
      <c r="AT10" s="52">
        <f>データ!W6</f>
        <v>2.8</v>
      </c>
      <c r="AU10" s="52"/>
      <c r="AV10" s="52"/>
      <c r="AW10" s="52"/>
      <c r="AX10" s="52"/>
      <c r="AY10" s="52"/>
      <c r="AZ10" s="52"/>
      <c r="BA10" s="52"/>
      <c r="BB10" s="52">
        <f>データ!X6</f>
        <v>6913.93</v>
      </c>
      <c r="BC10" s="52"/>
      <c r="BD10" s="52"/>
      <c r="BE10" s="52"/>
      <c r="BF10" s="52"/>
      <c r="BG10" s="52"/>
      <c r="BH10" s="52"/>
      <c r="BI10" s="52"/>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114</v>
      </c>
      <c r="BM16" s="44"/>
      <c r="BN16" s="44"/>
      <c r="BO16" s="44"/>
      <c r="BP16" s="44"/>
      <c r="BQ16" s="44"/>
      <c r="BR16" s="44"/>
      <c r="BS16" s="44"/>
      <c r="BT16" s="44"/>
      <c r="BU16" s="44"/>
      <c r="BV16" s="44"/>
      <c r="BW16" s="44"/>
      <c r="BX16" s="44"/>
      <c r="BY16" s="44"/>
      <c r="BZ16" s="4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6"/>
      <c r="BM17" s="44"/>
      <c r="BN17" s="44"/>
      <c r="BO17" s="44"/>
      <c r="BP17" s="44"/>
      <c r="BQ17" s="44"/>
      <c r="BR17" s="44"/>
      <c r="BS17" s="44"/>
      <c r="BT17" s="44"/>
      <c r="BU17" s="44"/>
      <c r="BV17" s="44"/>
      <c r="BW17" s="44"/>
      <c r="BX17" s="44"/>
      <c r="BY17" s="44"/>
      <c r="BZ17" s="4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6"/>
      <c r="BM18" s="44"/>
      <c r="BN18" s="44"/>
      <c r="BO18" s="44"/>
      <c r="BP18" s="44"/>
      <c r="BQ18" s="44"/>
      <c r="BR18" s="44"/>
      <c r="BS18" s="44"/>
      <c r="BT18" s="44"/>
      <c r="BU18" s="44"/>
      <c r="BV18" s="44"/>
      <c r="BW18" s="44"/>
      <c r="BX18" s="44"/>
      <c r="BY18" s="44"/>
      <c r="BZ18" s="4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6"/>
      <c r="BM19" s="44"/>
      <c r="BN19" s="44"/>
      <c r="BO19" s="44"/>
      <c r="BP19" s="44"/>
      <c r="BQ19" s="44"/>
      <c r="BR19" s="44"/>
      <c r="BS19" s="44"/>
      <c r="BT19" s="44"/>
      <c r="BU19" s="44"/>
      <c r="BV19" s="44"/>
      <c r="BW19" s="44"/>
      <c r="BX19" s="44"/>
      <c r="BY19" s="44"/>
      <c r="BZ19" s="4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6"/>
      <c r="BM20" s="44"/>
      <c r="BN20" s="44"/>
      <c r="BO20" s="44"/>
      <c r="BP20" s="44"/>
      <c r="BQ20" s="44"/>
      <c r="BR20" s="44"/>
      <c r="BS20" s="44"/>
      <c r="BT20" s="44"/>
      <c r="BU20" s="44"/>
      <c r="BV20" s="44"/>
      <c r="BW20" s="44"/>
      <c r="BX20" s="44"/>
      <c r="BY20" s="44"/>
      <c r="BZ20" s="4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6"/>
      <c r="BM21" s="44"/>
      <c r="BN21" s="44"/>
      <c r="BO21" s="44"/>
      <c r="BP21" s="44"/>
      <c r="BQ21" s="44"/>
      <c r="BR21" s="44"/>
      <c r="BS21" s="44"/>
      <c r="BT21" s="44"/>
      <c r="BU21" s="44"/>
      <c r="BV21" s="44"/>
      <c r="BW21" s="44"/>
      <c r="BX21" s="44"/>
      <c r="BY21" s="44"/>
      <c r="BZ21" s="4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6"/>
      <c r="BM22" s="44"/>
      <c r="BN22" s="44"/>
      <c r="BO22" s="44"/>
      <c r="BP22" s="44"/>
      <c r="BQ22" s="44"/>
      <c r="BR22" s="44"/>
      <c r="BS22" s="44"/>
      <c r="BT22" s="44"/>
      <c r="BU22" s="44"/>
      <c r="BV22" s="44"/>
      <c r="BW22" s="44"/>
      <c r="BX22" s="44"/>
      <c r="BY22" s="44"/>
      <c r="BZ22" s="4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6"/>
      <c r="BM23" s="44"/>
      <c r="BN23" s="44"/>
      <c r="BO23" s="44"/>
      <c r="BP23" s="44"/>
      <c r="BQ23" s="44"/>
      <c r="BR23" s="44"/>
      <c r="BS23" s="44"/>
      <c r="BT23" s="44"/>
      <c r="BU23" s="44"/>
      <c r="BV23" s="44"/>
      <c r="BW23" s="44"/>
      <c r="BX23" s="44"/>
      <c r="BY23" s="44"/>
      <c r="BZ23" s="4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6"/>
      <c r="BM24" s="44"/>
      <c r="BN24" s="44"/>
      <c r="BO24" s="44"/>
      <c r="BP24" s="44"/>
      <c r="BQ24" s="44"/>
      <c r="BR24" s="44"/>
      <c r="BS24" s="44"/>
      <c r="BT24" s="44"/>
      <c r="BU24" s="44"/>
      <c r="BV24" s="44"/>
      <c r="BW24" s="44"/>
      <c r="BX24" s="44"/>
      <c r="BY24" s="44"/>
      <c r="BZ24" s="4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6"/>
      <c r="BM25" s="44"/>
      <c r="BN25" s="44"/>
      <c r="BO25" s="44"/>
      <c r="BP25" s="44"/>
      <c r="BQ25" s="44"/>
      <c r="BR25" s="44"/>
      <c r="BS25" s="44"/>
      <c r="BT25" s="44"/>
      <c r="BU25" s="44"/>
      <c r="BV25" s="44"/>
      <c r="BW25" s="44"/>
      <c r="BX25" s="44"/>
      <c r="BY25" s="44"/>
      <c r="BZ25" s="4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6"/>
      <c r="BM26" s="44"/>
      <c r="BN26" s="44"/>
      <c r="BO26" s="44"/>
      <c r="BP26" s="44"/>
      <c r="BQ26" s="44"/>
      <c r="BR26" s="44"/>
      <c r="BS26" s="44"/>
      <c r="BT26" s="44"/>
      <c r="BU26" s="44"/>
      <c r="BV26" s="44"/>
      <c r="BW26" s="44"/>
      <c r="BX26" s="44"/>
      <c r="BY26" s="44"/>
      <c r="BZ26" s="4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6"/>
      <c r="BM27" s="44"/>
      <c r="BN27" s="44"/>
      <c r="BO27" s="44"/>
      <c r="BP27" s="44"/>
      <c r="BQ27" s="44"/>
      <c r="BR27" s="44"/>
      <c r="BS27" s="44"/>
      <c r="BT27" s="44"/>
      <c r="BU27" s="44"/>
      <c r="BV27" s="44"/>
      <c r="BW27" s="44"/>
      <c r="BX27" s="44"/>
      <c r="BY27" s="44"/>
      <c r="BZ27" s="4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6"/>
      <c r="BM28" s="44"/>
      <c r="BN28" s="44"/>
      <c r="BO28" s="44"/>
      <c r="BP28" s="44"/>
      <c r="BQ28" s="44"/>
      <c r="BR28" s="44"/>
      <c r="BS28" s="44"/>
      <c r="BT28" s="44"/>
      <c r="BU28" s="44"/>
      <c r="BV28" s="44"/>
      <c r="BW28" s="44"/>
      <c r="BX28" s="44"/>
      <c r="BY28" s="44"/>
      <c r="BZ28" s="4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6"/>
      <c r="BM29" s="44"/>
      <c r="BN29" s="44"/>
      <c r="BO29" s="44"/>
      <c r="BP29" s="44"/>
      <c r="BQ29" s="44"/>
      <c r="BR29" s="44"/>
      <c r="BS29" s="44"/>
      <c r="BT29" s="44"/>
      <c r="BU29" s="44"/>
      <c r="BV29" s="44"/>
      <c r="BW29" s="44"/>
      <c r="BX29" s="44"/>
      <c r="BY29" s="44"/>
      <c r="BZ29" s="4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6"/>
      <c r="BM30" s="44"/>
      <c r="BN30" s="44"/>
      <c r="BO30" s="44"/>
      <c r="BP30" s="44"/>
      <c r="BQ30" s="44"/>
      <c r="BR30" s="44"/>
      <c r="BS30" s="44"/>
      <c r="BT30" s="44"/>
      <c r="BU30" s="44"/>
      <c r="BV30" s="44"/>
      <c r="BW30" s="44"/>
      <c r="BX30" s="44"/>
      <c r="BY30" s="44"/>
      <c r="BZ30" s="4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6"/>
      <c r="BM31" s="44"/>
      <c r="BN31" s="44"/>
      <c r="BO31" s="44"/>
      <c r="BP31" s="44"/>
      <c r="BQ31" s="44"/>
      <c r="BR31" s="44"/>
      <c r="BS31" s="44"/>
      <c r="BT31" s="44"/>
      <c r="BU31" s="44"/>
      <c r="BV31" s="44"/>
      <c r="BW31" s="44"/>
      <c r="BX31" s="44"/>
      <c r="BY31" s="44"/>
      <c r="BZ31" s="4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6"/>
      <c r="BM32" s="44"/>
      <c r="BN32" s="44"/>
      <c r="BO32" s="44"/>
      <c r="BP32" s="44"/>
      <c r="BQ32" s="44"/>
      <c r="BR32" s="44"/>
      <c r="BS32" s="44"/>
      <c r="BT32" s="44"/>
      <c r="BU32" s="44"/>
      <c r="BV32" s="44"/>
      <c r="BW32" s="44"/>
      <c r="BX32" s="44"/>
      <c r="BY32" s="44"/>
      <c r="BZ32" s="4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6"/>
      <c r="BM33" s="44"/>
      <c r="BN33" s="44"/>
      <c r="BO33" s="44"/>
      <c r="BP33" s="44"/>
      <c r="BQ33" s="44"/>
      <c r="BR33" s="44"/>
      <c r="BS33" s="44"/>
      <c r="BT33" s="44"/>
      <c r="BU33" s="44"/>
      <c r="BV33" s="44"/>
      <c r="BW33" s="44"/>
      <c r="BX33" s="44"/>
      <c r="BY33" s="44"/>
      <c r="BZ33" s="4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6"/>
      <c r="BM34" s="44"/>
      <c r="BN34" s="44"/>
      <c r="BO34" s="44"/>
      <c r="BP34" s="44"/>
      <c r="BQ34" s="44"/>
      <c r="BR34" s="44"/>
      <c r="BS34" s="44"/>
      <c r="BT34" s="44"/>
      <c r="BU34" s="44"/>
      <c r="BV34" s="44"/>
      <c r="BW34" s="44"/>
      <c r="BX34" s="44"/>
      <c r="BY34" s="44"/>
      <c r="BZ34" s="4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6"/>
      <c r="BM35" s="44"/>
      <c r="BN35" s="44"/>
      <c r="BO35" s="44"/>
      <c r="BP35" s="44"/>
      <c r="BQ35" s="44"/>
      <c r="BR35" s="44"/>
      <c r="BS35" s="44"/>
      <c r="BT35" s="44"/>
      <c r="BU35" s="44"/>
      <c r="BV35" s="44"/>
      <c r="BW35" s="44"/>
      <c r="BX35" s="44"/>
      <c r="BY35" s="44"/>
      <c r="BZ35" s="4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6"/>
      <c r="BM36" s="44"/>
      <c r="BN36" s="44"/>
      <c r="BO36" s="44"/>
      <c r="BP36" s="44"/>
      <c r="BQ36" s="44"/>
      <c r="BR36" s="44"/>
      <c r="BS36" s="44"/>
      <c r="BT36" s="44"/>
      <c r="BU36" s="44"/>
      <c r="BV36" s="44"/>
      <c r="BW36" s="44"/>
      <c r="BX36" s="44"/>
      <c r="BY36" s="44"/>
      <c r="BZ36" s="4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6"/>
      <c r="BM37" s="44"/>
      <c r="BN37" s="44"/>
      <c r="BO37" s="44"/>
      <c r="BP37" s="44"/>
      <c r="BQ37" s="44"/>
      <c r="BR37" s="44"/>
      <c r="BS37" s="44"/>
      <c r="BT37" s="44"/>
      <c r="BU37" s="44"/>
      <c r="BV37" s="44"/>
      <c r="BW37" s="44"/>
      <c r="BX37" s="44"/>
      <c r="BY37" s="44"/>
      <c r="BZ37" s="4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6"/>
      <c r="BM38" s="44"/>
      <c r="BN38" s="44"/>
      <c r="BO38" s="44"/>
      <c r="BP38" s="44"/>
      <c r="BQ38" s="44"/>
      <c r="BR38" s="44"/>
      <c r="BS38" s="44"/>
      <c r="BT38" s="44"/>
      <c r="BU38" s="44"/>
      <c r="BV38" s="44"/>
      <c r="BW38" s="44"/>
      <c r="BX38" s="44"/>
      <c r="BY38" s="44"/>
      <c r="BZ38" s="4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6"/>
      <c r="BM39" s="44"/>
      <c r="BN39" s="44"/>
      <c r="BO39" s="44"/>
      <c r="BP39" s="44"/>
      <c r="BQ39" s="44"/>
      <c r="BR39" s="44"/>
      <c r="BS39" s="44"/>
      <c r="BT39" s="44"/>
      <c r="BU39" s="44"/>
      <c r="BV39" s="44"/>
      <c r="BW39" s="44"/>
      <c r="BX39" s="44"/>
      <c r="BY39" s="44"/>
      <c r="BZ39" s="4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6"/>
      <c r="BM40" s="44"/>
      <c r="BN40" s="44"/>
      <c r="BO40" s="44"/>
      <c r="BP40" s="44"/>
      <c r="BQ40" s="44"/>
      <c r="BR40" s="44"/>
      <c r="BS40" s="44"/>
      <c r="BT40" s="44"/>
      <c r="BU40" s="44"/>
      <c r="BV40" s="44"/>
      <c r="BW40" s="44"/>
      <c r="BX40" s="44"/>
      <c r="BY40" s="44"/>
      <c r="BZ40" s="4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6"/>
      <c r="BM41" s="44"/>
      <c r="BN41" s="44"/>
      <c r="BO41" s="44"/>
      <c r="BP41" s="44"/>
      <c r="BQ41" s="44"/>
      <c r="BR41" s="44"/>
      <c r="BS41" s="44"/>
      <c r="BT41" s="44"/>
      <c r="BU41" s="44"/>
      <c r="BV41" s="44"/>
      <c r="BW41" s="44"/>
      <c r="BX41" s="44"/>
      <c r="BY41" s="44"/>
      <c r="BZ41" s="4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6"/>
      <c r="BM42" s="44"/>
      <c r="BN42" s="44"/>
      <c r="BO42" s="44"/>
      <c r="BP42" s="44"/>
      <c r="BQ42" s="44"/>
      <c r="BR42" s="44"/>
      <c r="BS42" s="44"/>
      <c r="BT42" s="44"/>
      <c r="BU42" s="44"/>
      <c r="BV42" s="44"/>
      <c r="BW42" s="44"/>
      <c r="BX42" s="44"/>
      <c r="BY42" s="44"/>
      <c r="BZ42" s="4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6"/>
      <c r="BM43" s="44"/>
      <c r="BN43" s="44"/>
      <c r="BO43" s="44"/>
      <c r="BP43" s="44"/>
      <c r="BQ43" s="44"/>
      <c r="BR43" s="44"/>
      <c r="BS43" s="44"/>
      <c r="BT43" s="44"/>
      <c r="BU43" s="44"/>
      <c r="BV43" s="44"/>
      <c r="BW43" s="44"/>
      <c r="BX43" s="44"/>
      <c r="BY43" s="44"/>
      <c r="BZ43" s="4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7"/>
      <c r="BM44" s="48"/>
      <c r="BN44" s="48"/>
      <c r="BO44" s="48"/>
      <c r="BP44" s="48"/>
      <c r="BQ44" s="48"/>
      <c r="BR44" s="48"/>
      <c r="BS44" s="48"/>
      <c r="BT44" s="48"/>
      <c r="BU44" s="48"/>
      <c r="BV44" s="48"/>
      <c r="BW44" s="48"/>
      <c r="BX44" s="48"/>
      <c r="BY44" s="48"/>
      <c r="BZ44" s="4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113</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2">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qVxWS4InT/RTPIClVIywee6gtu+MHlPx3V+S3a6CsUiD/B0nfu3ntvzpi/dTO7H0byVl8AXfnASeSHIFKkZroQ==" saltValue="CC8Z+G7t/fa58E4UMilLN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114651</v>
      </c>
      <c r="D6" s="19">
        <f t="shared" si="3"/>
        <v>46</v>
      </c>
      <c r="E6" s="19">
        <f t="shared" si="3"/>
        <v>17</v>
      </c>
      <c r="F6" s="19">
        <f t="shared" si="3"/>
        <v>1</v>
      </c>
      <c r="G6" s="19">
        <f t="shared" si="3"/>
        <v>0</v>
      </c>
      <c r="H6" s="19" t="str">
        <f t="shared" si="3"/>
        <v>埼玉県　松伏町</v>
      </c>
      <c r="I6" s="19" t="str">
        <f t="shared" si="3"/>
        <v>法適用</v>
      </c>
      <c r="J6" s="19" t="str">
        <f t="shared" si="3"/>
        <v>下水道事業</v>
      </c>
      <c r="K6" s="19" t="str">
        <f t="shared" si="3"/>
        <v>公共下水道</v>
      </c>
      <c r="L6" s="19" t="str">
        <f t="shared" si="3"/>
        <v>Cb1</v>
      </c>
      <c r="M6" s="19" t="str">
        <f t="shared" si="3"/>
        <v>非設置</v>
      </c>
      <c r="N6" s="20" t="str">
        <f t="shared" si="3"/>
        <v>-</v>
      </c>
      <c r="O6" s="20">
        <f t="shared" si="3"/>
        <v>78.86</v>
      </c>
      <c r="P6" s="20">
        <f t="shared" si="3"/>
        <v>69.83</v>
      </c>
      <c r="Q6" s="20">
        <f t="shared" si="3"/>
        <v>91.66</v>
      </c>
      <c r="R6" s="20">
        <f t="shared" si="3"/>
        <v>2200</v>
      </c>
      <c r="S6" s="20">
        <f t="shared" si="3"/>
        <v>27857</v>
      </c>
      <c r="T6" s="20">
        <f t="shared" si="3"/>
        <v>16.2</v>
      </c>
      <c r="U6" s="20">
        <f t="shared" si="3"/>
        <v>1719.57</v>
      </c>
      <c r="V6" s="20">
        <f t="shared" si="3"/>
        <v>19359</v>
      </c>
      <c r="W6" s="20">
        <f t="shared" si="3"/>
        <v>2.8</v>
      </c>
      <c r="X6" s="20">
        <f t="shared" si="3"/>
        <v>6913.93</v>
      </c>
      <c r="Y6" s="21">
        <f>IF(Y7="",NA(),Y7)</f>
        <v>115.51</v>
      </c>
      <c r="Z6" s="21">
        <f t="shared" ref="Z6:AH6" si="4">IF(Z7="",NA(),Z7)</f>
        <v>105.56</v>
      </c>
      <c r="AA6" s="21">
        <f t="shared" si="4"/>
        <v>102.7</v>
      </c>
      <c r="AB6" s="21">
        <f t="shared" si="4"/>
        <v>106.14</v>
      </c>
      <c r="AC6" s="21">
        <f t="shared" si="4"/>
        <v>101.84</v>
      </c>
      <c r="AD6" s="21">
        <f t="shared" si="4"/>
        <v>112.36</v>
      </c>
      <c r="AE6" s="21">
        <f t="shared" si="4"/>
        <v>112.65</v>
      </c>
      <c r="AF6" s="21">
        <f t="shared" si="4"/>
        <v>109.07</v>
      </c>
      <c r="AG6" s="21">
        <f t="shared" si="4"/>
        <v>104.17</v>
      </c>
      <c r="AH6" s="21">
        <f t="shared" si="4"/>
        <v>103.27</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1">
        <f t="shared" si="5"/>
        <v>20.04</v>
      </c>
      <c r="AS6" s="21">
        <f t="shared" si="5"/>
        <v>20.28</v>
      </c>
      <c r="AT6" s="20" t="str">
        <f>IF(AT7="","",IF(AT7="-","【-】","【"&amp;SUBSTITUTE(TEXT(AT7,"#,##0.00"),"-","△")&amp;"】"))</f>
        <v>【3.12】</v>
      </c>
      <c r="AU6" s="21">
        <f>IF(AU7="",NA(),AU7)</f>
        <v>27.33</v>
      </c>
      <c r="AV6" s="21">
        <f t="shared" ref="AV6:BD6" si="6">IF(AV7="",NA(),AV7)</f>
        <v>27.94</v>
      </c>
      <c r="AW6" s="21">
        <f t="shared" si="6"/>
        <v>40.68</v>
      </c>
      <c r="AX6" s="21">
        <f t="shared" si="6"/>
        <v>57.14</v>
      </c>
      <c r="AY6" s="21">
        <f t="shared" si="6"/>
        <v>40.19</v>
      </c>
      <c r="AZ6" s="21">
        <f t="shared" si="6"/>
        <v>31.15</v>
      </c>
      <c r="BA6" s="21">
        <f t="shared" si="6"/>
        <v>155.27000000000001</v>
      </c>
      <c r="BB6" s="21">
        <f t="shared" si="6"/>
        <v>62.92</v>
      </c>
      <c r="BC6" s="21">
        <f t="shared" si="6"/>
        <v>69.150000000000006</v>
      </c>
      <c r="BD6" s="21">
        <f t="shared" si="6"/>
        <v>74.84</v>
      </c>
      <c r="BE6" s="20" t="str">
        <f>IF(BE7="","",IF(BE7="-","【-】","【"&amp;SUBSTITUTE(TEXT(BE7,"#,##0.00"),"-","△")&amp;"】"))</f>
        <v>【82.75】</v>
      </c>
      <c r="BF6" s="21">
        <f>IF(BF7="",NA(),BF7)</f>
        <v>613.6</v>
      </c>
      <c r="BG6" s="21">
        <f t="shared" ref="BG6:BO6" si="7">IF(BG7="",NA(),BG7)</f>
        <v>623.52</v>
      </c>
      <c r="BH6" s="21">
        <f t="shared" si="7"/>
        <v>614.4</v>
      </c>
      <c r="BI6" s="21">
        <f t="shared" si="7"/>
        <v>558.85</v>
      </c>
      <c r="BJ6" s="21">
        <f t="shared" si="7"/>
        <v>377.52</v>
      </c>
      <c r="BK6" s="21">
        <f t="shared" si="7"/>
        <v>1058.75</v>
      </c>
      <c r="BL6" s="21">
        <f t="shared" si="7"/>
        <v>1106.02</v>
      </c>
      <c r="BM6" s="21">
        <f t="shared" si="7"/>
        <v>1122.71</v>
      </c>
      <c r="BN6" s="21">
        <f t="shared" si="7"/>
        <v>793.41</v>
      </c>
      <c r="BO6" s="21">
        <f t="shared" si="7"/>
        <v>693.82</v>
      </c>
      <c r="BP6" s="20" t="str">
        <f>IF(BP7="","",IF(BP7="-","【-】","【"&amp;SUBSTITUTE(TEXT(BP7,"#,##0.00"),"-","△")&amp;"】"))</f>
        <v>【602.56】</v>
      </c>
      <c r="BQ6" s="21">
        <f>IF(BQ7="",NA(),BQ7)</f>
        <v>70.38</v>
      </c>
      <c r="BR6" s="21">
        <f t="shared" ref="BR6:BZ6" si="8">IF(BR7="",NA(),BR7)</f>
        <v>69.95</v>
      </c>
      <c r="BS6" s="21">
        <f t="shared" si="8"/>
        <v>69.78</v>
      </c>
      <c r="BT6" s="21">
        <f t="shared" si="8"/>
        <v>69.63</v>
      </c>
      <c r="BU6" s="21">
        <f t="shared" si="8"/>
        <v>70.739999999999995</v>
      </c>
      <c r="BV6" s="21">
        <f t="shared" si="8"/>
        <v>67.760000000000005</v>
      </c>
      <c r="BW6" s="21">
        <f t="shared" si="8"/>
        <v>93.28</v>
      </c>
      <c r="BX6" s="21">
        <f t="shared" si="8"/>
        <v>76.87</v>
      </c>
      <c r="BY6" s="21">
        <f t="shared" si="8"/>
        <v>84.86</v>
      </c>
      <c r="BZ6" s="21">
        <f t="shared" si="8"/>
        <v>85.44</v>
      </c>
      <c r="CA6" s="20" t="str">
        <f>IF(CA7="","",IF(CA7="-","【-】","【"&amp;SUBSTITUTE(TEXT(CA7,"#,##0.00"),"-","△")&amp;"】"))</f>
        <v>【97.94】</v>
      </c>
      <c r="CB6" s="21">
        <f>IF(CB7="",NA(),CB7)</f>
        <v>150</v>
      </c>
      <c r="CC6" s="21">
        <f t="shared" ref="CC6:CK6" si="9">IF(CC7="",NA(),CC7)</f>
        <v>150</v>
      </c>
      <c r="CD6" s="21">
        <f t="shared" si="9"/>
        <v>150</v>
      </c>
      <c r="CE6" s="21">
        <f t="shared" si="9"/>
        <v>150</v>
      </c>
      <c r="CF6" s="21">
        <f t="shared" si="9"/>
        <v>150</v>
      </c>
      <c r="CG6" s="21">
        <f t="shared" si="9"/>
        <v>131.37</v>
      </c>
      <c r="CH6" s="21">
        <f t="shared" si="9"/>
        <v>110.34</v>
      </c>
      <c r="CI6" s="21">
        <f t="shared" si="9"/>
        <v>161.19999999999999</v>
      </c>
      <c r="CJ6" s="21">
        <f t="shared" si="9"/>
        <v>147.69</v>
      </c>
      <c r="CK6" s="21">
        <f t="shared" si="9"/>
        <v>151.87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54.22</v>
      </c>
      <c r="CU6" s="21">
        <f t="shared" si="10"/>
        <v>59.45</v>
      </c>
      <c r="CV6" s="21">
        <f t="shared" si="10"/>
        <v>60.92</v>
      </c>
      <c r="CW6" s="20" t="str">
        <f>IF(CW7="","",IF(CW7="-","【-】","【"&amp;SUBSTITUTE(TEXT(CW7,"#,##0.00"),"-","△")&amp;"】"))</f>
        <v>【60.13】</v>
      </c>
      <c r="CX6" s="21">
        <f>IF(CX7="",NA(),CX7)</f>
        <v>84.3</v>
      </c>
      <c r="CY6" s="21">
        <f t="shared" ref="CY6:DG6" si="11">IF(CY7="",NA(),CY7)</f>
        <v>85.21</v>
      </c>
      <c r="CZ6" s="21">
        <f t="shared" si="11"/>
        <v>85.3</v>
      </c>
      <c r="DA6" s="21">
        <f t="shared" si="11"/>
        <v>84.33</v>
      </c>
      <c r="DB6" s="21">
        <f t="shared" si="11"/>
        <v>85.56</v>
      </c>
      <c r="DC6" s="21">
        <f t="shared" si="11"/>
        <v>85.02</v>
      </c>
      <c r="DD6" s="21">
        <f t="shared" si="11"/>
        <v>78.91</v>
      </c>
      <c r="DE6" s="21">
        <f t="shared" si="11"/>
        <v>85.22</v>
      </c>
      <c r="DF6" s="21">
        <f t="shared" si="11"/>
        <v>91.93</v>
      </c>
      <c r="DG6" s="21">
        <f t="shared" si="11"/>
        <v>92.33</v>
      </c>
      <c r="DH6" s="20" t="str">
        <f>IF(DH7="","",IF(DH7="-","【-】","【"&amp;SUBSTITUTE(TEXT(DH7,"#,##0.00"),"-","△")&amp;"】"))</f>
        <v>【96.00】</v>
      </c>
      <c r="DI6" s="21">
        <f>IF(DI7="",NA(),DI7)</f>
        <v>3.83</v>
      </c>
      <c r="DJ6" s="21">
        <f t="shared" ref="DJ6:DR6" si="12">IF(DJ7="",NA(),DJ7)</f>
        <v>7.91</v>
      </c>
      <c r="DK6" s="21">
        <f t="shared" si="12"/>
        <v>12.2</v>
      </c>
      <c r="DL6" s="21">
        <f t="shared" si="12"/>
        <v>16.82</v>
      </c>
      <c r="DM6" s="21">
        <f t="shared" si="12"/>
        <v>21.67</v>
      </c>
      <c r="DN6" s="21">
        <f t="shared" si="12"/>
        <v>3.29</v>
      </c>
      <c r="DO6" s="21">
        <f t="shared" si="12"/>
        <v>6.91</v>
      </c>
      <c r="DP6" s="21">
        <f t="shared" si="12"/>
        <v>12.44</v>
      </c>
      <c r="DQ6" s="21">
        <f t="shared" si="12"/>
        <v>25.32</v>
      </c>
      <c r="DR6" s="21">
        <f t="shared" si="12"/>
        <v>25.69</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1">
        <f t="shared" si="13"/>
        <v>0.28999999999999998</v>
      </c>
      <c r="EB6" s="21">
        <f t="shared" si="13"/>
        <v>0.91</v>
      </c>
      <c r="EC6" s="21">
        <f t="shared" si="13"/>
        <v>2.9</v>
      </c>
      <c r="ED6" s="20" t="str">
        <f>IF(ED7="","",IF(ED7="-","【-】","【"&amp;SUBSTITUTE(TEXT(ED7,"#,##0.00"),"-","△")&amp;"】"))</f>
        <v>【9.46】</v>
      </c>
      <c r="EE6" s="20">
        <f>IF(EE7="",NA(),EE7)</f>
        <v>0</v>
      </c>
      <c r="EF6" s="20">
        <f t="shared" ref="EF6:EN6" si="14">IF(EF7="",NA(),EF7)</f>
        <v>0</v>
      </c>
      <c r="EG6" s="20">
        <f t="shared" si="14"/>
        <v>0</v>
      </c>
      <c r="EH6" s="20">
        <f t="shared" si="14"/>
        <v>0</v>
      </c>
      <c r="EI6" s="20">
        <f t="shared" si="14"/>
        <v>0</v>
      </c>
      <c r="EJ6" s="20">
        <f t="shared" si="14"/>
        <v>0</v>
      </c>
      <c r="EK6" s="20">
        <f t="shared" si="14"/>
        <v>0</v>
      </c>
      <c r="EL6" s="21">
        <f t="shared" si="14"/>
        <v>0.01</v>
      </c>
      <c r="EM6" s="21">
        <f t="shared" si="14"/>
        <v>0.18</v>
      </c>
      <c r="EN6" s="21">
        <f t="shared" si="14"/>
        <v>0.16</v>
      </c>
      <c r="EO6" s="20" t="str">
        <f>IF(EO7="","",IF(EO7="-","【-】","【"&amp;SUBSTITUTE(TEXT(EO7,"#,##0.00"),"-","△")&amp;"】"))</f>
        <v>【0.19】</v>
      </c>
    </row>
    <row r="7" spans="1:148" s="22" customFormat="1" x14ac:dyDescent="0.2">
      <c r="A7" s="14"/>
      <c r="B7" s="23">
        <v>2024</v>
      </c>
      <c r="C7" s="23">
        <v>114651</v>
      </c>
      <c r="D7" s="23">
        <v>46</v>
      </c>
      <c r="E7" s="23">
        <v>17</v>
      </c>
      <c r="F7" s="23">
        <v>1</v>
      </c>
      <c r="G7" s="23">
        <v>0</v>
      </c>
      <c r="H7" s="23" t="s">
        <v>96</v>
      </c>
      <c r="I7" s="23" t="s">
        <v>97</v>
      </c>
      <c r="J7" s="23" t="s">
        <v>98</v>
      </c>
      <c r="K7" s="23" t="s">
        <v>99</v>
      </c>
      <c r="L7" s="23" t="s">
        <v>100</v>
      </c>
      <c r="M7" s="23" t="s">
        <v>101</v>
      </c>
      <c r="N7" s="24" t="s">
        <v>102</v>
      </c>
      <c r="O7" s="24">
        <v>78.86</v>
      </c>
      <c r="P7" s="24">
        <v>69.83</v>
      </c>
      <c r="Q7" s="24">
        <v>91.66</v>
      </c>
      <c r="R7" s="24">
        <v>2200</v>
      </c>
      <c r="S7" s="24">
        <v>27857</v>
      </c>
      <c r="T7" s="24">
        <v>16.2</v>
      </c>
      <c r="U7" s="24">
        <v>1719.57</v>
      </c>
      <c r="V7" s="24">
        <v>19359</v>
      </c>
      <c r="W7" s="24">
        <v>2.8</v>
      </c>
      <c r="X7" s="24">
        <v>6913.93</v>
      </c>
      <c r="Y7" s="24">
        <v>115.51</v>
      </c>
      <c r="Z7" s="24">
        <v>105.56</v>
      </c>
      <c r="AA7" s="24">
        <v>102.7</v>
      </c>
      <c r="AB7" s="24">
        <v>106.14</v>
      </c>
      <c r="AC7" s="24">
        <v>101.84</v>
      </c>
      <c r="AD7" s="24">
        <v>112.36</v>
      </c>
      <c r="AE7" s="24">
        <v>112.65</v>
      </c>
      <c r="AF7" s="24">
        <v>109.07</v>
      </c>
      <c r="AG7" s="24">
        <v>104.17</v>
      </c>
      <c r="AH7" s="24">
        <v>103.27</v>
      </c>
      <c r="AI7" s="24">
        <v>105.36</v>
      </c>
      <c r="AJ7" s="24">
        <v>0</v>
      </c>
      <c r="AK7" s="24">
        <v>0</v>
      </c>
      <c r="AL7" s="24">
        <v>0</v>
      </c>
      <c r="AM7" s="24">
        <v>0</v>
      </c>
      <c r="AN7" s="24">
        <v>0</v>
      </c>
      <c r="AO7" s="24">
        <v>0</v>
      </c>
      <c r="AP7" s="24">
        <v>0</v>
      </c>
      <c r="AQ7" s="24">
        <v>0</v>
      </c>
      <c r="AR7" s="24">
        <v>20.04</v>
      </c>
      <c r="AS7" s="24">
        <v>20.28</v>
      </c>
      <c r="AT7" s="24">
        <v>3.12</v>
      </c>
      <c r="AU7" s="24">
        <v>27.33</v>
      </c>
      <c r="AV7" s="24">
        <v>27.94</v>
      </c>
      <c r="AW7" s="24">
        <v>40.68</v>
      </c>
      <c r="AX7" s="24">
        <v>57.14</v>
      </c>
      <c r="AY7" s="24">
        <v>40.19</v>
      </c>
      <c r="AZ7" s="24">
        <v>31.15</v>
      </c>
      <c r="BA7" s="24">
        <v>155.27000000000001</v>
      </c>
      <c r="BB7" s="24">
        <v>62.92</v>
      </c>
      <c r="BC7" s="24">
        <v>69.150000000000006</v>
      </c>
      <c r="BD7" s="24">
        <v>74.84</v>
      </c>
      <c r="BE7" s="24">
        <v>82.75</v>
      </c>
      <c r="BF7" s="24">
        <v>613.6</v>
      </c>
      <c r="BG7" s="24">
        <v>623.52</v>
      </c>
      <c r="BH7" s="24">
        <v>614.4</v>
      </c>
      <c r="BI7" s="24">
        <v>558.85</v>
      </c>
      <c r="BJ7" s="24">
        <v>377.52</v>
      </c>
      <c r="BK7" s="24">
        <v>1058.75</v>
      </c>
      <c r="BL7" s="24">
        <v>1106.02</v>
      </c>
      <c r="BM7" s="24">
        <v>1122.71</v>
      </c>
      <c r="BN7" s="24">
        <v>793.41</v>
      </c>
      <c r="BO7" s="24">
        <v>693.82</v>
      </c>
      <c r="BP7" s="24">
        <v>602.55999999999995</v>
      </c>
      <c r="BQ7" s="24">
        <v>70.38</v>
      </c>
      <c r="BR7" s="24">
        <v>69.95</v>
      </c>
      <c r="BS7" s="24">
        <v>69.78</v>
      </c>
      <c r="BT7" s="24">
        <v>69.63</v>
      </c>
      <c r="BU7" s="24">
        <v>70.739999999999995</v>
      </c>
      <c r="BV7" s="24">
        <v>67.760000000000005</v>
      </c>
      <c r="BW7" s="24">
        <v>93.28</v>
      </c>
      <c r="BX7" s="24">
        <v>76.87</v>
      </c>
      <c r="BY7" s="24">
        <v>84.86</v>
      </c>
      <c r="BZ7" s="24">
        <v>85.44</v>
      </c>
      <c r="CA7" s="24">
        <v>97.94</v>
      </c>
      <c r="CB7" s="24">
        <v>150</v>
      </c>
      <c r="CC7" s="24">
        <v>150</v>
      </c>
      <c r="CD7" s="24">
        <v>150</v>
      </c>
      <c r="CE7" s="24">
        <v>150</v>
      </c>
      <c r="CF7" s="24">
        <v>150</v>
      </c>
      <c r="CG7" s="24">
        <v>131.37</v>
      </c>
      <c r="CH7" s="24">
        <v>110.34</v>
      </c>
      <c r="CI7" s="24">
        <v>161.19999999999999</v>
      </c>
      <c r="CJ7" s="24">
        <v>147.69</v>
      </c>
      <c r="CK7" s="24">
        <v>151.87</v>
      </c>
      <c r="CL7" s="24">
        <v>140.97999999999999</v>
      </c>
      <c r="CM7" s="24" t="s">
        <v>102</v>
      </c>
      <c r="CN7" s="24" t="s">
        <v>102</v>
      </c>
      <c r="CO7" s="24" t="s">
        <v>102</v>
      </c>
      <c r="CP7" s="24" t="s">
        <v>102</v>
      </c>
      <c r="CQ7" s="24" t="s">
        <v>102</v>
      </c>
      <c r="CR7" s="24" t="s">
        <v>102</v>
      </c>
      <c r="CS7" s="24" t="s">
        <v>102</v>
      </c>
      <c r="CT7" s="24">
        <v>54.22</v>
      </c>
      <c r="CU7" s="24">
        <v>59.45</v>
      </c>
      <c r="CV7" s="24">
        <v>60.92</v>
      </c>
      <c r="CW7" s="24">
        <v>60.13</v>
      </c>
      <c r="CX7" s="24">
        <v>84.3</v>
      </c>
      <c r="CY7" s="24">
        <v>85.21</v>
      </c>
      <c r="CZ7" s="24">
        <v>85.3</v>
      </c>
      <c r="DA7" s="24">
        <v>84.33</v>
      </c>
      <c r="DB7" s="24">
        <v>85.56</v>
      </c>
      <c r="DC7" s="24">
        <v>85.02</v>
      </c>
      <c r="DD7" s="24">
        <v>78.91</v>
      </c>
      <c r="DE7" s="24">
        <v>85.22</v>
      </c>
      <c r="DF7" s="24">
        <v>91.93</v>
      </c>
      <c r="DG7" s="24">
        <v>92.33</v>
      </c>
      <c r="DH7" s="24">
        <v>96</v>
      </c>
      <c r="DI7" s="24">
        <v>3.83</v>
      </c>
      <c r="DJ7" s="24">
        <v>7.91</v>
      </c>
      <c r="DK7" s="24">
        <v>12.2</v>
      </c>
      <c r="DL7" s="24">
        <v>16.82</v>
      </c>
      <c r="DM7" s="24">
        <v>21.67</v>
      </c>
      <c r="DN7" s="24">
        <v>3.29</v>
      </c>
      <c r="DO7" s="24">
        <v>6.91</v>
      </c>
      <c r="DP7" s="24">
        <v>12.44</v>
      </c>
      <c r="DQ7" s="24">
        <v>25.32</v>
      </c>
      <c r="DR7" s="24">
        <v>25.69</v>
      </c>
      <c r="DS7" s="24">
        <v>42.2</v>
      </c>
      <c r="DT7" s="24">
        <v>0</v>
      </c>
      <c r="DU7" s="24">
        <v>0</v>
      </c>
      <c r="DV7" s="24">
        <v>0</v>
      </c>
      <c r="DW7" s="24">
        <v>0</v>
      </c>
      <c r="DX7" s="24">
        <v>0</v>
      </c>
      <c r="DY7" s="24">
        <v>0</v>
      </c>
      <c r="DZ7" s="24">
        <v>0</v>
      </c>
      <c r="EA7" s="24">
        <v>0.28999999999999998</v>
      </c>
      <c r="EB7" s="24">
        <v>0.91</v>
      </c>
      <c r="EC7" s="24">
        <v>2.9</v>
      </c>
      <c r="ED7" s="24">
        <v>9.4600000000000009</v>
      </c>
      <c r="EE7" s="24">
        <v>0</v>
      </c>
      <c r="EF7" s="24">
        <v>0</v>
      </c>
      <c r="EG7" s="24">
        <v>0</v>
      </c>
      <c r="EH7" s="24">
        <v>0</v>
      </c>
      <c r="EI7" s="24">
        <v>0</v>
      </c>
      <c r="EJ7" s="24">
        <v>0</v>
      </c>
      <c r="EK7" s="24">
        <v>0</v>
      </c>
      <c r="EL7" s="24">
        <v>0.01</v>
      </c>
      <c r="EM7" s="24">
        <v>0.18</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松伏町役場</cp:lastModifiedBy>
  <cp:lastPrinted>2026-01-20T04:18:33Z</cp:lastPrinted>
  <dcterms:created xsi:type="dcterms:W3CDTF">2025-12-23T05:58:59Z</dcterms:created>
  <dcterms:modified xsi:type="dcterms:W3CDTF">2026-01-21T04:23:06Z</dcterms:modified>
  <cp:category/>
</cp:coreProperties>
</file>