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hoshi3010\Desktop\【経営比較分析表】2023_114651_46_1718\"/>
    </mc:Choice>
  </mc:AlternateContent>
  <xr:revisionPtr revIDLastSave="0" documentId="13_ncr:1_{9387304C-9BAD-4066-8A17-A4A0ED056461}" xr6:coauthVersionLast="47" xr6:coauthVersionMax="47" xr10:uidLastSave="{00000000-0000-0000-0000-000000000000}"/>
  <workbookProtection workbookAlgorithmName="SHA-512" workbookHashValue="sNUU0za6wxX43XRkrxA7IOo7UvgftSI/6fJByaQ4ogSPuIvlGqMOk1z5gZM5Jt/f7uW/yCNOjNjaKLjvxarUuQ==" workbookSaltValue="N3bmpRmiK3mc+LGTrx9DuA==" workbookSpinCount="100000" lockStructure="1"/>
  <bookViews>
    <workbookView xWindow="-108" yWindow="-108" windowWidth="23256" windowHeight="140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Q6" i="5"/>
  <c r="W10" i="4" s="1"/>
  <c r="P6" i="5"/>
  <c r="O6" i="5"/>
  <c r="I10" i="4" s="1"/>
  <c r="N6" i="5"/>
  <c r="B10" i="4" s="1"/>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G85" i="4"/>
  <c r="BB10" i="4"/>
  <c r="AD10" i="4"/>
  <c r="P10" i="4"/>
  <c r="W8" i="4"/>
  <c r="B8" i="4"/>
  <c r="B6" i="4"/>
</calcChain>
</file>

<file path=xl/sharedStrings.xml><?xml version="1.0" encoding="utf-8"?>
<sst xmlns="http://schemas.openxmlformats.org/spreadsheetml/2006/main" count="259" uniqueCount="115">
  <si>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</si>
  <si>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</si>
  <si>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</si>
  <si>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</si>
  <si>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</si>
  <si>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</si>
  <si>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</si>
  <si>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</si>
  <si>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</si>
  <si>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</si>
  <si>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</si>
  <si>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</si>
  <si>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</si>
  <si>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</si>
  <si>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</si>
  <si>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</si>
  <si>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</si>
  <si>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</si>
  <si>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</si>
  <si>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</si>
  <si>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</si>
  <si>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</si>
  <si>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</si>
  <si>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</si>
  <si>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</si>
  <si>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</si>
  <si>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</si>
  <si>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</si>
  <si>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</si>
  <si>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</si>
  <si>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</si>
  <si>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</si>
  <si>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</si>
  <si>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</si>
  <si>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</si>
  <si>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</si>
  <si>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</si>
  <si>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</si>
  <si>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</si>
  <si>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</si>
  <si>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</si>
  <si>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</si>
  <si>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</si>
  <si>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</si>
  <si>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</si>
  <si>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</si>
  <si>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</si>
  <si>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</si>
  <si>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</si>
  <si>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</si>
  <si>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</si>
  <si>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</si>
  <si>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</si>
  <si>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</si>
  <si>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</si>
  <si>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</si>
  <si>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</si>
  <si>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</si>
  <si>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</si>
  <si>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</si>
  <si>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</si>
  <si>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</si>
  <si>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</si>
  <si>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</si>
  <si>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</si>
  <si>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</si>
  <si>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</si>
  <si>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</si>
  <si>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</si>
  <si>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</si>
  <si>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</si>
  <si>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</si>
  <si>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</si>
  <si>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</si>
  <si>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</si>
  <si>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</si>
  <si>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</si>
  <si>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</si>
  <si>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</si>
  <si>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</si>
  <si>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</si>
  <si>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</si>
  <si>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</si>
  <si>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</si>
  <si>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</si>
  <si>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</si>
  <si>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</si>
  <si>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</si>
  <si>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</si>
  <si>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</si>
  <si>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</si>
  <si>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</si>
  <si>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</si>
  <si>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</si>
  <si>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</si>
  <si>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埼玉県　松伏町</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</si>
  <si>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</si>
  <si>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</si>
  <si>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</si>
  <si>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</si>
  <si>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</si>
  <si>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</si>
  <si>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</si>
  <si>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</si>
  <si>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</si>
  <si>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</si>
  <si>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</si>
  <si>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</si>
  <si>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</si>
  <si>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</si>
  <si>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</si>
  <si>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</si>
  <si>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松伏町の公共下水道は平成５年に供用が開始され、平成２５年度を以て汚水管渠の整備計画を完了しています。汚水管渠の残存耐用年数が２０年以上であることから、本格的な布設替え工事の着手は令和２５年度以降となる見込みです。
①有形固定資産減価償却率について
　汚水管渠については未だ耐用年数を経過していないため、全国平均に比べ低い値となっています。
　ただし、町内のポンプ施設等は目標耐用年数を既に経過しているため、令和２年度に策定した下水道ストックマネジメント計画により、施設の改築または改良工事を進めています。また、雨水幹線については、全体的に老朽化が進行していることから、目標耐用年数の経過を目途に抜本的な改築計画を策定する必要があります。</t>
    <rPh sb="245" eb="246">
      <t>スス</t>
    </rPh>
    <phoneticPr fontId="4"/>
  </si>
  <si>
    <t>松伏町の将来人口予測については、都心から30㎞圏内に位置し市街化区域での世帯数は増加し続けているものの、今後5年間の人口推移は減少傾向がさらに顕著となることが予想されます。これに伴い有収水量も人口に比例して減少していくと見込んでいます。
　また、各指標を分析した結果、
・経営戦略に基づいた具体的な料金設定
・未接続世帯へのより積極的な接続勧奨
・維持管理コストの抜本的な見直し　等
について、より重点的に推し進める必要があります。
　不要コストの積極的な抑制と、将来の更新工事等に要する投資財源の確保を両立し、一般会計からの基準外繰入金に頼らない財務体質への改善を進めていきます。</t>
    <rPh sb="136" eb="138">
      <t>ケイエイ</t>
    </rPh>
    <rPh sb="138" eb="140">
      <t>センリャク</t>
    </rPh>
    <rPh sb="141" eb="142">
      <t>モト</t>
    </rPh>
    <rPh sb="145" eb="148">
      <t>グタイテキ</t>
    </rPh>
    <rPh sb="151" eb="153">
      <t>セッテイ</t>
    </rPh>
    <rPh sb="155" eb="158">
      <t>ミセツゾク</t>
    </rPh>
    <rPh sb="158" eb="160">
      <t>セタイ</t>
    </rPh>
    <rPh sb="164" eb="166">
      <t>セッキョク</t>
    </rPh>
    <rPh sb="166" eb="167">
      <t>テキ</t>
    </rPh>
    <rPh sb="168" eb="170">
      <t>セツゾク</t>
    </rPh>
    <rPh sb="170" eb="172">
      <t>カンショウ</t>
    </rPh>
    <rPh sb="182" eb="185">
      <t>バッポンテキ</t>
    </rPh>
    <rPh sb="186" eb="188">
      <t>ミナオ</t>
    </rPh>
    <phoneticPr fontId="4"/>
  </si>
  <si>
    <r>
      <rPr>
        <sz val="11"/>
        <rFont val="ＭＳ ゴシック"/>
        <family val="3"/>
        <charset val="128"/>
      </rPr>
      <t>①経常収支比率について
　全国平均値及び類似団体平均値を上回っており、単年度収支は黒字を維持しています。一般会計からの繰入による収益が下水道使用料収入よりも多くなっていることから、今後も段階的な料金改定を実施し、公費に依存しない経営体質への改善を図ります。
②Ｒ５年度末現在、累積欠損金はありません。</t>
    </r>
    <r>
      <rPr>
        <sz val="11"/>
        <color rgb="FF00B050"/>
        <rFont val="ＭＳ ゴシック"/>
        <family val="3"/>
        <charset val="128"/>
      </rPr>
      <t xml:space="preserve">
</t>
    </r>
    <r>
      <rPr>
        <sz val="11"/>
        <rFont val="ＭＳ ゴシック"/>
        <family val="3"/>
        <charset val="128"/>
      </rPr>
      <t>③流動比率について
　前年度より約40％上昇し、企業債元金償還額が毎年減少していく見通しのため、今後この指標はより上昇していくことが見込まれます。
④企業債残高対事業規模比率について
　他団体平均よりも低い比率となっています。企業債残高は減少していく見通しのため、比率もさらに減少していくと考えられます。</t>
    </r>
    <r>
      <rPr>
        <sz val="11"/>
        <color rgb="FF00B050"/>
        <rFont val="ＭＳ ゴシック"/>
        <family val="3"/>
        <charset val="128"/>
      </rPr>
      <t xml:space="preserve">
</t>
    </r>
    <r>
      <rPr>
        <sz val="11"/>
        <rFont val="ＭＳ ゴシック"/>
        <family val="3"/>
        <charset val="128"/>
      </rPr>
      <t>⑤経費回収率について
　前年度値から僅かに減少となり、100％には３割程及ばない状況です。業務効率の改善を図り、汚水処理費のさらなる逓減を目指します。</t>
    </r>
    <r>
      <rPr>
        <sz val="11"/>
        <color rgb="FF00B050"/>
        <rFont val="ＭＳ ゴシック"/>
        <family val="3"/>
        <charset val="128"/>
      </rPr>
      <t xml:space="preserve">
</t>
    </r>
    <r>
      <rPr>
        <sz val="11"/>
        <rFont val="ＭＳ ゴシック"/>
        <family val="3"/>
        <charset val="128"/>
      </rPr>
      <t>⑥汚水処理原価について
　前年度から引き続き150円となっています。高コスト要因となっているポンプ施設のメンテナンス及び人的コスト等の見直しを進めます。</t>
    </r>
    <r>
      <rPr>
        <sz val="11"/>
        <color rgb="FF00B050"/>
        <rFont val="ＭＳ ゴシック"/>
        <family val="3"/>
        <charset val="128"/>
      </rPr>
      <t xml:space="preserve">
</t>
    </r>
    <r>
      <rPr>
        <sz val="11"/>
        <rFont val="ＭＳ ゴシック"/>
        <family val="3"/>
        <charset val="128"/>
      </rPr>
      <t>⑧水洗化率について
　類似団体平均値をやや下回っており、前年度から微減となっています。水洗化率の向上は事業経営の改善に直結するため、より効果的な対策を実践します。</t>
    </r>
    <rPh sb="28" eb="29">
      <t>ウエ</t>
    </rPh>
    <rPh sb="73" eb="75">
      <t>シュウニュウ</t>
    </rPh>
    <rPh sb="90" eb="92">
      <t>コンゴ</t>
    </rPh>
    <rPh sb="162" eb="165">
      <t>ゼンネンド</t>
    </rPh>
    <rPh sb="167" eb="168">
      <t>ヤク</t>
    </rPh>
    <rPh sb="171" eb="173">
      <t>ジョウショウ</t>
    </rPh>
    <rPh sb="175" eb="178">
      <t>キギョウサイ</t>
    </rPh>
    <rPh sb="178" eb="180">
      <t>ガンキン</t>
    </rPh>
    <rPh sb="322" eb="323">
      <t>ワズ</t>
    </rPh>
    <rPh sb="325" eb="327">
      <t>ゲンショウ</t>
    </rPh>
    <rPh sb="349" eb="353">
      <t>ギョウムコウリツ</t>
    </rPh>
    <rPh sb="354" eb="356">
      <t>カイゼン</t>
    </rPh>
    <rPh sb="357" eb="358">
      <t>ハカ</t>
    </rPh>
    <rPh sb="373" eb="375">
      <t>メザ</t>
    </rPh>
    <rPh sb="393" eb="396">
      <t>ゼンネンド</t>
    </rPh>
    <rPh sb="478" eb="479">
      <t>シタ</t>
    </rPh>
    <rPh sb="491" eb="492">
      <t>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</si>
</sst>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00B05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1C1-44D3-BEA6-CF0A431714B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c:v>
                </c:pt>
                <c:pt idx="1">
                  <c:v>0</c:v>
                </c:pt>
                <c:pt idx="2">
                  <c:v>0</c:v>
                </c:pt>
                <c:pt idx="3" formatCode="#,##0.00;&quot;△&quot;#,##0.00;&quot;-&quot;">
                  <c:v>0.01</c:v>
                </c:pt>
                <c:pt idx="4" formatCode="#,##0.00;&quot;△&quot;#,##0.00;&quot;-&quot;">
                  <c:v>0.18</c:v>
                </c:pt>
              </c:numCache>
            </c:numRef>
          </c:val>
          <c:smooth val="0"/>
          <c:extLst>
            <c:ext xmlns:c16="http://schemas.microsoft.com/office/drawing/2014/chart" uri="{C3380CC4-5D6E-409C-BE32-E72D297353CC}">
              <c16:uniqueId val="{00000001-81C1-44D3-BEA6-CF0A431714B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EF-4BDF-8B6C-BF8992CAD26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54.22</c:v>
                </c:pt>
                <c:pt idx="4">
                  <c:v>59.45</c:v>
                </c:pt>
              </c:numCache>
            </c:numRef>
          </c:val>
          <c:smooth val="0"/>
          <c:extLst>
            <c:ext xmlns:c16="http://schemas.microsoft.com/office/drawing/2014/chart" uri="{C3380CC4-5D6E-409C-BE32-E72D297353CC}">
              <c16:uniqueId val="{00000001-EEEF-4BDF-8B6C-BF8992CAD26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84.3</c:v>
                </c:pt>
                <c:pt idx="2">
                  <c:v>85.21</c:v>
                </c:pt>
                <c:pt idx="3">
                  <c:v>85.3</c:v>
                </c:pt>
                <c:pt idx="4">
                  <c:v>84.33</c:v>
                </c:pt>
              </c:numCache>
            </c:numRef>
          </c:val>
          <c:extLst>
            <c:ext xmlns:c16="http://schemas.microsoft.com/office/drawing/2014/chart" uri="{C3380CC4-5D6E-409C-BE32-E72D297353CC}">
              <c16:uniqueId val="{00000000-30F7-4A44-A179-2A21819867D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85.02</c:v>
                </c:pt>
                <c:pt idx="2">
                  <c:v>78.91</c:v>
                </c:pt>
                <c:pt idx="3">
                  <c:v>85.22</c:v>
                </c:pt>
                <c:pt idx="4">
                  <c:v>91.93</c:v>
                </c:pt>
              </c:numCache>
            </c:numRef>
          </c:val>
          <c:smooth val="0"/>
          <c:extLst>
            <c:ext xmlns:c16="http://schemas.microsoft.com/office/drawing/2014/chart" uri="{C3380CC4-5D6E-409C-BE32-E72D297353CC}">
              <c16:uniqueId val="{00000001-30F7-4A44-A179-2A21819867D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115.51</c:v>
                </c:pt>
                <c:pt idx="2">
                  <c:v>105.56</c:v>
                </c:pt>
                <c:pt idx="3">
                  <c:v>102.7</c:v>
                </c:pt>
                <c:pt idx="4">
                  <c:v>106.14</c:v>
                </c:pt>
              </c:numCache>
            </c:numRef>
          </c:val>
          <c:extLst>
            <c:ext xmlns:c16="http://schemas.microsoft.com/office/drawing/2014/chart" uri="{C3380CC4-5D6E-409C-BE32-E72D297353CC}">
              <c16:uniqueId val="{00000000-F8FF-422B-933F-508211E9AED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112.36</c:v>
                </c:pt>
                <c:pt idx="2">
                  <c:v>112.65</c:v>
                </c:pt>
                <c:pt idx="3">
                  <c:v>109.07</c:v>
                </c:pt>
                <c:pt idx="4">
                  <c:v>104.17</c:v>
                </c:pt>
              </c:numCache>
            </c:numRef>
          </c:val>
          <c:smooth val="0"/>
          <c:extLst>
            <c:ext xmlns:c16="http://schemas.microsoft.com/office/drawing/2014/chart" uri="{C3380CC4-5D6E-409C-BE32-E72D297353CC}">
              <c16:uniqueId val="{00000001-F8FF-422B-933F-508211E9AED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3.83</c:v>
                </c:pt>
                <c:pt idx="2">
                  <c:v>7.91</c:v>
                </c:pt>
                <c:pt idx="3">
                  <c:v>12.2</c:v>
                </c:pt>
                <c:pt idx="4">
                  <c:v>16.82</c:v>
                </c:pt>
              </c:numCache>
            </c:numRef>
          </c:val>
          <c:extLst>
            <c:ext xmlns:c16="http://schemas.microsoft.com/office/drawing/2014/chart" uri="{C3380CC4-5D6E-409C-BE32-E72D297353CC}">
              <c16:uniqueId val="{00000000-8F67-451D-9BB9-7EDD52AA857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3.29</c:v>
                </c:pt>
                <c:pt idx="2">
                  <c:v>6.91</c:v>
                </c:pt>
                <c:pt idx="3">
                  <c:v>12.44</c:v>
                </c:pt>
                <c:pt idx="4">
                  <c:v>25.32</c:v>
                </c:pt>
              </c:numCache>
            </c:numRef>
          </c:val>
          <c:smooth val="0"/>
          <c:extLst>
            <c:ext xmlns:c16="http://schemas.microsoft.com/office/drawing/2014/chart" uri="{C3380CC4-5D6E-409C-BE32-E72D297353CC}">
              <c16:uniqueId val="{00000001-8F67-451D-9BB9-7EDD52AA857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4EE-4BE4-9DCB-09A127B0BAF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formatCode="#,##0.00;&quot;△&quot;#,##0.00;&quot;-&quot;">
                  <c:v>0.28999999999999998</c:v>
                </c:pt>
                <c:pt idx="4" formatCode="#,##0.00;&quot;△&quot;#,##0.00;&quot;-&quot;">
                  <c:v>0.91</c:v>
                </c:pt>
              </c:numCache>
            </c:numRef>
          </c:val>
          <c:smooth val="0"/>
          <c:extLst>
            <c:ext xmlns:c16="http://schemas.microsoft.com/office/drawing/2014/chart" uri="{C3380CC4-5D6E-409C-BE32-E72D297353CC}">
              <c16:uniqueId val="{00000001-A4EE-4BE4-9DCB-09A127B0BAF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6D4-454C-A7D0-485A99A6090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c:v>
                </c:pt>
                <c:pt idx="1">
                  <c:v>0</c:v>
                </c:pt>
                <c:pt idx="2">
                  <c:v>0</c:v>
                </c:pt>
                <c:pt idx="3">
                  <c:v>0</c:v>
                </c:pt>
                <c:pt idx="4" formatCode="#,##0.00;&quot;△&quot;#,##0.00;&quot;-&quot;">
                  <c:v>20.04</c:v>
                </c:pt>
              </c:numCache>
            </c:numRef>
          </c:val>
          <c:smooth val="0"/>
          <c:extLst>
            <c:ext xmlns:c16="http://schemas.microsoft.com/office/drawing/2014/chart" uri="{C3380CC4-5D6E-409C-BE32-E72D297353CC}">
              <c16:uniqueId val="{00000001-A6D4-454C-A7D0-485A99A6090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27.33</c:v>
                </c:pt>
                <c:pt idx="2">
                  <c:v>27.94</c:v>
                </c:pt>
                <c:pt idx="3">
                  <c:v>40.68</c:v>
                </c:pt>
                <c:pt idx="4">
                  <c:v>57.14</c:v>
                </c:pt>
              </c:numCache>
            </c:numRef>
          </c:val>
          <c:extLst>
            <c:ext xmlns:c16="http://schemas.microsoft.com/office/drawing/2014/chart" uri="{C3380CC4-5D6E-409C-BE32-E72D297353CC}">
              <c16:uniqueId val="{00000000-43F5-49D6-B19C-CD420068A9C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31.15</c:v>
                </c:pt>
                <c:pt idx="2">
                  <c:v>155.27000000000001</c:v>
                </c:pt>
                <c:pt idx="3">
                  <c:v>62.92</c:v>
                </c:pt>
                <c:pt idx="4">
                  <c:v>69.150000000000006</c:v>
                </c:pt>
              </c:numCache>
            </c:numRef>
          </c:val>
          <c:smooth val="0"/>
          <c:extLst>
            <c:ext xmlns:c16="http://schemas.microsoft.com/office/drawing/2014/chart" uri="{C3380CC4-5D6E-409C-BE32-E72D297353CC}">
              <c16:uniqueId val="{00000001-43F5-49D6-B19C-CD420068A9C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613.6</c:v>
                </c:pt>
                <c:pt idx="2">
                  <c:v>623.52</c:v>
                </c:pt>
                <c:pt idx="3">
                  <c:v>614.4</c:v>
                </c:pt>
                <c:pt idx="4">
                  <c:v>558.85</c:v>
                </c:pt>
              </c:numCache>
            </c:numRef>
          </c:val>
          <c:extLst>
            <c:ext xmlns:c16="http://schemas.microsoft.com/office/drawing/2014/chart" uri="{C3380CC4-5D6E-409C-BE32-E72D297353CC}">
              <c16:uniqueId val="{00000000-3178-4525-B5DA-EF4CAF4CA62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1058.75</c:v>
                </c:pt>
                <c:pt idx="2">
                  <c:v>1106.02</c:v>
                </c:pt>
                <c:pt idx="3">
                  <c:v>1122.71</c:v>
                </c:pt>
                <c:pt idx="4">
                  <c:v>793.41</c:v>
                </c:pt>
              </c:numCache>
            </c:numRef>
          </c:val>
          <c:smooth val="0"/>
          <c:extLst>
            <c:ext xmlns:c16="http://schemas.microsoft.com/office/drawing/2014/chart" uri="{C3380CC4-5D6E-409C-BE32-E72D297353CC}">
              <c16:uniqueId val="{00000001-3178-4525-B5DA-EF4CAF4CA62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70.38</c:v>
                </c:pt>
                <c:pt idx="2">
                  <c:v>69.95</c:v>
                </c:pt>
                <c:pt idx="3">
                  <c:v>69.78</c:v>
                </c:pt>
                <c:pt idx="4">
                  <c:v>69.63</c:v>
                </c:pt>
              </c:numCache>
            </c:numRef>
          </c:val>
          <c:extLst>
            <c:ext xmlns:c16="http://schemas.microsoft.com/office/drawing/2014/chart" uri="{C3380CC4-5D6E-409C-BE32-E72D297353CC}">
              <c16:uniqueId val="{00000000-C16D-4765-9EA7-EBC19E5D166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67.760000000000005</c:v>
                </c:pt>
                <c:pt idx="2">
                  <c:v>93.28</c:v>
                </c:pt>
                <c:pt idx="3">
                  <c:v>76.87</c:v>
                </c:pt>
                <c:pt idx="4">
                  <c:v>84.86</c:v>
                </c:pt>
              </c:numCache>
            </c:numRef>
          </c:val>
          <c:smooth val="0"/>
          <c:extLst>
            <c:ext xmlns:c16="http://schemas.microsoft.com/office/drawing/2014/chart" uri="{C3380CC4-5D6E-409C-BE32-E72D297353CC}">
              <c16:uniqueId val="{00000001-C16D-4765-9EA7-EBC19E5D166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150</c:v>
                </c:pt>
                <c:pt idx="2">
                  <c:v>150</c:v>
                </c:pt>
                <c:pt idx="3">
                  <c:v>150</c:v>
                </c:pt>
                <c:pt idx="4">
                  <c:v>150</c:v>
                </c:pt>
              </c:numCache>
            </c:numRef>
          </c:val>
          <c:extLst>
            <c:ext xmlns:c16="http://schemas.microsoft.com/office/drawing/2014/chart" uri="{C3380CC4-5D6E-409C-BE32-E72D297353CC}">
              <c16:uniqueId val="{00000000-34BB-4BB4-9D77-9347400C938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131.37</c:v>
                </c:pt>
                <c:pt idx="2">
                  <c:v>110.34</c:v>
                </c:pt>
                <c:pt idx="3">
                  <c:v>161.19999999999999</c:v>
                </c:pt>
                <c:pt idx="4">
                  <c:v>147.69</c:v>
                </c:pt>
              </c:numCache>
            </c:numRef>
          </c:val>
          <c:smooth val="0"/>
          <c:extLst>
            <c:ext xmlns:c16="http://schemas.microsoft.com/office/drawing/2014/chart" uri="{C3380CC4-5D6E-409C-BE32-E72D297353CC}">
              <c16:uniqueId val="{00000001-34BB-4BB4-9D77-9347400C938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埼玉県　松伏町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Cb1</v>
      </c>
      <c r="X8" s="65"/>
      <c r="Y8" s="65"/>
      <c r="Z8" s="65"/>
      <c r="AA8" s="65"/>
      <c r="AB8" s="65"/>
      <c r="AC8" s="65"/>
      <c r="AD8" s="66" t="str">
        <f>データ!$M$6</f>
        <v>非設置</v>
      </c>
      <c r="AE8" s="66"/>
      <c r="AF8" s="66"/>
      <c r="AG8" s="66"/>
      <c r="AH8" s="66"/>
      <c r="AI8" s="66"/>
      <c r="AJ8" s="66"/>
      <c r="AK8" s="3"/>
      <c r="AL8" s="44">
        <f>データ!S6</f>
        <v>28140</v>
      </c>
      <c r="AM8" s="44"/>
      <c r="AN8" s="44"/>
      <c r="AO8" s="44"/>
      <c r="AP8" s="44"/>
      <c r="AQ8" s="44"/>
      <c r="AR8" s="44"/>
      <c r="AS8" s="44"/>
      <c r="AT8" s="45">
        <f>データ!T6</f>
        <v>16.2</v>
      </c>
      <c r="AU8" s="45"/>
      <c r="AV8" s="45"/>
      <c r="AW8" s="45"/>
      <c r="AX8" s="45"/>
      <c r="AY8" s="45"/>
      <c r="AZ8" s="45"/>
      <c r="BA8" s="45"/>
      <c r="BB8" s="45">
        <f>データ!U6</f>
        <v>1737.04</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77.36</v>
      </c>
      <c r="J10" s="45"/>
      <c r="K10" s="45"/>
      <c r="L10" s="45"/>
      <c r="M10" s="45"/>
      <c r="N10" s="45"/>
      <c r="O10" s="45"/>
      <c r="P10" s="45">
        <f>データ!P6</f>
        <v>69.709999999999994</v>
      </c>
      <c r="Q10" s="45"/>
      <c r="R10" s="45"/>
      <c r="S10" s="45"/>
      <c r="T10" s="45"/>
      <c r="U10" s="45"/>
      <c r="V10" s="45"/>
      <c r="W10" s="45">
        <f>データ!Q6</f>
        <v>91.32</v>
      </c>
      <c r="X10" s="45"/>
      <c r="Y10" s="45"/>
      <c r="Z10" s="45"/>
      <c r="AA10" s="45"/>
      <c r="AB10" s="45"/>
      <c r="AC10" s="45"/>
      <c r="AD10" s="44">
        <f>データ!R6</f>
        <v>2035</v>
      </c>
      <c r="AE10" s="44"/>
      <c r="AF10" s="44"/>
      <c r="AG10" s="44"/>
      <c r="AH10" s="44"/>
      <c r="AI10" s="44"/>
      <c r="AJ10" s="44"/>
      <c r="AK10" s="2"/>
      <c r="AL10" s="44">
        <f>データ!V6</f>
        <v>19566</v>
      </c>
      <c r="AM10" s="44"/>
      <c r="AN10" s="44"/>
      <c r="AO10" s="44"/>
      <c r="AP10" s="44"/>
      <c r="AQ10" s="44"/>
      <c r="AR10" s="44"/>
      <c r="AS10" s="44"/>
      <c r="AT10" s="45">
        <f>データ!W6</f>
        <v>2.8</v>
      </c>
      <c r="AU10" s="45"/>
      <c r="AV10" s="45"/>
      <c r="AW10" s="45"/>
      <c r="AX10" s="45"/>
      <c r="AY10" s="45"/>
      <c r="AZ10" s="45"/>
      <c r="BA10" s="45"/>
      <c r="BB10" s="45">
        <f>データ!X6</f>
        <v>6987.86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zLZwNiQVblQA1674WcSglOhEGXpnhoxf+Io8G1Jj/BFslKET7rdyamOxFrfxUWZ++tjUpdNpqO3HRjg36/T61A==" saltValue="diKT/DSAXnXPQbcwjgU8E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114651</v>
      </c>
      <c r="D6" s="19">
        <f t="shared" si="3"/>
        <v>46</v>
      </c>
      <c r="E6" s="19">
        <f t="shared" si="3"/>
        <v>17</v>
      </c>
      <c r="F6" s="19">
        <f t="shared" si="3"/>
        <v>1</v>
      </c>
      <c r="G6" s="19">
        <f t="shared" si="3"/>
        <v>0</v>
      </c>
      <c r="H6" s="19" t="str">
        <f t="shared" si="3"/>
        <v>埼玉県　松伏町</v>
      </c>
      <c r="I6" s="19" t="str">
        <f t="shared" si="3"/>
        <v>法適用</v>
      </c>
      <c r="J6" s="19" t="str">
        <f t="shared" si="3"/>
        <v>下水道事業</v>
      </c>
      <c r="K6" s="19" t="str">
        <f t="shared" si="3"/>
        <v>公共下水道</v>
      </c>
      <c r="L6" s="19" t="str">
        <f t="shared" si="3"/>
        <v>Cb1</v>
      </c>
      <c r="M6" s="19" t="str">
        <f t="shared" si="3"/>
        <v>非設置</v>
      </c>
      <c r="N6" s="20" t="str">
        <f t="shared" si="3"/>
        <v>-</v>
      </c>
      <c r="O6" s="20">
        <f t="shared" si="3"/>
        <v>77.36</v>
      </c>
      <c r="P6" s="20">
        <f t="shared" si="3"/>
        <v>69.709999999999994</v>
      </c>
      <c r="Q6" s="20">
        <f t="shared" si="3"/>
        <v>91.32</v>
      </c>
      <c r="R6" s="20">
        <f t="shared" si="3"/>
        <v>2035</v>
      </c>
      <c r="S6" s="20">
        <f t="shared" si="3"/>
        <v>28140</v>
      </c>
      <c r="T6" s="20">
        <f t="shared" si="3"/>
        <v>16.2</v>
      </c>
      <c r="U6" s="20">
        <f t="shared" si="3"/>
        <v>1737.04</v>
      </c>
      <c r="V6" s="20">
        <f t="shared" si="3"/>
        <v>19566</v>
      </c>
      <c r="W6" s="20">
        <f t="shared" si="3"/>
        <v>2.8</v>
      </c>
      <c r="X6" s="20">
        <f t="shared" si="3"/>
        <v>6987.86</v>
      </c>
      <c r="Y6" s="21" t="str">
        <f>IF(Y7="",NA(),Y7)</f>
        <v>-</v>
      </c>
      <c r="Z6" s="21">
        <f t="shared" ref="Z6:AH6" si="4">IF(Z7="",NA(),Z7)</f>
        <v>115.51</v>
      </c>
      <c r="AA6" s="21">
        <f t="shared" si="4"/>
        <v>105.56</v>
      </c>
      <c r="AB6" s="21">
        <f t="shared" si="4"/>
        <v>102.7</v>
      </c>
      <c r="AC6" s="21">
        <f t="shared" si="4"/>
        <v>106.14</v>
      </c>
      <c r="AD6" s="21" t="str">
        <f t="shared" si="4"/>
        <v>-</v>
      </c>
      <c r="AE6" s="21">
        <f t="shared" si="4"/>
        <v>112.36</v>
      </c>
      <c r="AF6" s="21">
        <f t="shared" si="4"/>
        <v>112.65</v>
      </c>
      <c r="AG6" s="21">
        <f t="shared" si="4"/>
        <v>109.07</v>
      </c>
      <c r="AH6" s="21">
        <f t="shared" si="4"/>
        <v>104.17</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0">
        <f t="shared" si="5"/>
        <v>0</v>
      </c>
      <c r="AQ6" s="20">
        <f t="shared" si="5"/>
        <v>0</v>
      </c>
      <c r="AR6" s="20">
        <f t="shared" si="5"/>
        <v>0</v>
      </c>
      <c r="AS6" s="21">
        <f t="shared" si="5"/>
        <v>20.04</v>
      </c>
      <c r="AT6" s="20" t="str">
        <f>IF(AT7="","",IF(AT7="-","【-】","【"&amp;SUBSTITUTE(TEXT(AT7,"#,##0.00"),"-","△")&amp;"】"))</f>
        <v>【3.03】</v>
      </c>
      <c r="AU6" s="21" t="str">
        <f>IF(AU7="",NA(),AU7)</f>
        <v>-</v>
      </c>
      <c r="AV6" s="21">
        <f t="shared" ref="AV6:BD6" si="6">IF(AV7="",NA(),AV7)</f>
        <v>27.33</v>
      </c>
      <c r="AW6" s="21">
        <f t="shared" si="6"/>
        <v>27.94</v>
      </c>
      <c r="AX6" s="21">
        <f t="shared" si="6"/>
        <v>40.68</v>
      </c>
      <c r="AY6" s="21">
        <f t="shared" si="6"/>
        <v>57.14</v>
      </c>
      <c r="AZ6" s="21" t="str">
        <f t="shared" si="6"/>
        <v>-</v>
      </c>
      <c r="BA6" s="21">
        <f t="shared" si="6"/>
        <v>31.15</v>
      </c>
      <c r="BB6" s="21">
        <f t="shared" si="6"/>
        <v>155.27000000000001</v>
      </c>
      <c r="BC6" s="21">
        <f t="shared" si="6"/>
        <v>62.92</v>
      </c>
      <c r="BD6" s="21">
        <f t="shared" si="6"/>
        <v>69.150000000000006</v>
      </c>
      <c r="BE6" s="20" t="str">
        <f>IF(BE7="","",IF(BE7="-","【-】","【"&amp;SUBSTITUTE(TEXT(BE7,"#,##0.00"),"-","△")&amp;"】"))</f>
        <v>【78.43】</v>
      </c>
      <c r="BF6" s="21" t="str">
        <f>IF(BF7="",NA(),BF7)</f>
        <v>-</v>
      </c>
      <c r="BG6" s="21">
        <f t="shared" ref="BG6:BO6" si="7">IF(BG7="",NA(),BG7)</f>
        <v>613.6</v>
      </c>
      <c r="BH6" s="21">
        <f t="shared" si="7"/>
        <v>623.52</v>
      </c>
      <c r="BI6" s="21">
        <f t="shared" si="7"/>
        <v>614.4</v>
      </c>
      <c r="BJ6" s="21">
        <f t="shared" si="7"/>
        <v>558.85</v>
      </c>
      <c r="BK6" s="21" t="str">
        <f t="shared" si="7"/>
        <v>-</v>
      </c>
      <c r="BL6" s="21">
        <f t="shared" si="7"/>
        <v>1058.75</v>
      </c>
      <c r="BM6" s="21">
        <f t="shared" si="7"/>
        <v>1106.02</v>
      </c>
      <c r="BN6" s="21">
        <f t="shared" si="7"/>
        <v>1122.71</v>
      </c>
      <c r="BO6" s="21">
        <f t="shared" si="7"/>
        <v>793.41</v>
      </c>
      <c r="BP6" s="20" t="str">
        <f>IF(BP7="","",IF(BP7="-","【-】","【"&amp;SUBSTITUTE(TEXT(BP7,"#,##0.00"),"-","△")&amp;"】"))</f>
        <v>【630.82】</v>
      </c>
      <c r="BQ6" s="21" t="str">
        <f>IF(BQ7="",NA(),BQ7)</f>
        <v>-</v>
      </c>
      <c r="BR6" s="21">
        <f t="shared" ref="BR6:BZ6" si="8">IF(BR7="",NA(),BR7)</f>
        <v>70.38</v>
      </c>
      <c r="BS6" s="21">
        <f t="shared" si="8"/>
        <v>69.95</v>
      </c>
      <c r="BT6" s="21">
        <f t="shared" si="8"/>
        <v>69.78</v>
      </c>
      <c r="BU6" s="21">
        <f t="shared" si="8"/>
        <v>69.63</v>
      </c>
      <c r="BV6" s="21" t="str">
        <f t="shared" si="8"/>
        <v>-</v>
      </c>
      <c r="BW6" s="21">
        <f t="shared" si="8"/>
        <v>67.760000000000005</v>
      </c>
      <c r="BX6" s="21">
        <f t="shared" si="8"/>
        <v>93.28</v>
      </c>
      <c r="BY6" s="21">
        <f t="shared" si="8"/>
        <v>76.87</v>
      </c>
      <c r="BZ6" s="21">
        <f t="shared" si="8"/>
        <v>84.86</v>
      </c>
      <c r="CA6" s="20" t="str">
        <f>IF(CA7="","",IF(CA7="-","【-】","【"&amp;SUBSTITUTE(TEXT(CA7,"#,##0.00"),"-","△")&amp;"】"))</f>
        <v>【97.81】</v>
      </c>
      <c r="CB6" s="21" t="str">
        <f>IF(CB7="",NA(),CB7)</f>
        <v>-</v>
      </c>
      <c r="CC6" s="21">
        <f t="shared" ref="CC6:CK6" si="9">IF(CC7="",NA(),CC7)</f>
        <v>150</v>
      </c>
      <c r="CD6" s="21">
        <f t="shared" si="9"/>
        <v>150</v>
      </c>
      <c r="CE6" s="21">
        <f t="shared" si="9"/>
        <v>150</v>
      </c>
      <c r="CF6" s="21">
        <f t="shared" si="9"/>
        <v>150</v>
      </c>
      <c r="CG6" s="21" t="str">
        <f t="shared" si="9"/>
        <v>-</v>
      </c>
      <c r="CH6" s="21">
        <f t="shared" si="9"/>
        <v>131.37</v>
      </c>
      <c r="CI6" s="21">
        <f t="shared" si="9"/>
        <v>110.34</v>
      </c>
      <c r="CJ6" s="21">
        <f t="shared" si="9"/>
        <v>161.19999999999999</v>
      </c>
      <c r="CK6" s="21">
        <f t="shared" si="9"/>
        <v>147.69</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54.22</v>
      </c>
      <c r="CV6" s="21">
        <f t="shared" si="10"/>
        <v>59.45</v>
      </c>
      <c r="CW6" s="20" t="str">
        <f>IF(CW7="","",IF(CW7="-","【-】","【"&amp;SUBSTITUTE(TEXT(CW7,"#,##0.00"),"-","△")&amp;"】"))</f>
        <v>【58.94】</v>
      </c>
      <c r="CX6" s="21" t="str">
        <f>IF(CX7="",NA(),CX7)</f>
        <v>-</v>
      </c>
      <c r="CY6" s="21">
        <f t="shared" ref="CY6:DG6" si="11">IF(CY7="",NA(),CY7)</f>
        <v>84.3</v>
      </c>
      <c r="CZ6" s="21">
        <f t="shared" si="11"/>
        <v>85.21</v>
      </c>
      <c r="DA6" s="21">
        <f t="shared" si="11"/>
        <v>85.3</v>
      </c>
      <c r="DB6" s="21">
        <f t="shared" si="11"/>
        <v>84.33</v>
      </c>
      <c r="DC6" s="21" t="str">
        <f t="shared" si="11"/>
        <v>-</v>
      </c>
      <c r="DD6" s="21">
        <f t="shared" si="11"/>
        <v>85.02</v>
      </c>
      <c r="DE6" s="21">
        <f t="shared" si="11"/>
        <v>78.91</v>
      </c>
      <c r="DF6" s="21">
        <f t="shared" si="11"/>
        <v>85.22</v>
      </c>
      <c r="DG6" s="21">
        <f t="shared" si="11"/>
        <v>91.93</v>
      </c>
      <c r="DH6" s="20" t="str">
        <f>IF(DH7="","",IF(DH7="-","【-】","【"&amp;SUBSTITUTE(TEXT(DH7,"#,##0.00"),"-","△")&amp;"】"))</f>
        <v>【95.91】</v>
      </c>
      <c r="DI6" s="21" t="str">
        <f>IF(DI7="",NA(),DI7)</f>
        <v>-</v>
      </c>
      <c r="DJ6" s="21">
        <f t="shared" ref="DJ6:DR6" si="12">IF(DJ7="",NA(),DJ7)</f>
        <v>3.83</v>
      </c>
      <c r="DK6" s="21">
        <f t="shared" si="12"/>
        <v>7.91</v>
      </c>
      <c r="DL6" s="21">
        <f t="shared" si="12"/>
        <v>12.2</v>
      </c>
      <c r="DM6" s="21">
        <f t="shared" si="12"/>
        <v>16.82</v>
      </c>
      <c r="DN6" s="21" t="str">
        <f t="shared" si="12"/>
        <v>-</v>
      </c>
      <c r="DO6" s="21">
        <f t="shared" si="12"/>
        <v>3.29</v>
      </c>
      <c r="DP6" s="21">
        <f t="shared" si="12"/>
        <v>6.91</v>
      </c>
      <c r="DQ6" s="21">
        <f t="shared" si="12"/>
        <v>12.44</v>
      </c>
      <c r="DR6" s="21">
        <f t="shared" si="12"/>
        <v>25.32</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1">
        <f t="shared" si="13"/>
        <v>0.28999999999999998</v>
      </c>
      <c r="EC6" s="21">
        <f t="shared" si="13"/>
        <v>0.91</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0">
        <f t="shared" si="14"/>
        <v>0</v>
      </c>
      <c r="EL6" s="20">
        <f t="shared" si="14"/>
        <v>0</v>
      </c>
      <c r="EM6" s="21">
        <f t="shared" si="14"/>
        <v>0.01</v>
      </c>
      <c r="EN6" s="21">
        <f t="shared" si="14"/>
        <v>0.18</v>
      </c>
      <c r="EO6" s="20" t="str">
        <f>IF(EO7="","",IF(EO7="-","【-】","【"&amp;SUBSTITUTE(TEXT(EO7,"#,##0.00"),"-","△")&amp;"】"))</f>
        <v>【0.22】</v>
      </c>
    </row>
    <row r="7" spans="1:148" s="22" customFormat="1" x14ac:dyDescent="0.2">
      <c r="A7" s="14"/>
      <c r="B7" s="23">
        <v>2023</v>
      </c>
      <c r="C7" s="23">
        <v>114651</v>
      </c>
      <c r="D7" s="23">
        <v>46</v>
      </c>
      <c r="E7" s="23">
        <v>17</v>
      </c>
      <c r="F7" s="23">
        <v>1</v>
      </c>
      <c r="G7" s="23">
        <v>0</v>
      </c>
      <c r="H7" s="23" t="s">
        <v>95</v>
      </c>
      <c r="I7" s="23" t="s">
        <v>96</v>
      </c>
      <c r="J7" s="23" t="s">
        <v>97</v>
      </c>
      <c r="K7" s="23" t="s">
        <v>98</v>
      </c>
      <c r="L7" s="23" t="s">
        <v>99</v>
      </c>
      <c r="M7" s="23" t="s">
        <v>100</v>
      </c>
      <c r="N7" s="24" t="s">
        <v>101</v>
      </c>
      <c r="O7" s="24">
        <v>77.36</v>
      </c>
      <c r="P7" s="24">
        <v>69.709999999999994</v>
      </c>
      <c r="Q7" s="24">
        <v>91.32</v>
      </c>
      <c r="R7" s="24">
        <v>2035</v>
      </c>
      <c r="S7" s="24">
        <v>28140</v>
      </c>
      <c r="T7" s="24">
        <v>16.2</v>
      </c>
      <c r="U7" s="24">
        <v>1737.04</v>
      </c>
      <c r="V7" s="24">
        <v>19566</v>
      </c>
      <c r="W7" s="24">
        <v>2.8</v>
      </c>
      <c r="X7" s="24">
        <v>6987.86</v>
      </c>
      <c r="Y7" s="24" t="s">
        <v>101</v>
      </c>
      <c r="Z7" s="24">
        <v>115.51</v>
      </c>
      <c r="AA7" s="24">
        <v>105.56</v>
      </c>
      <c r="AB7" s="24">
        <v>102.7</v>
      </c>
      <c r="AC7" s="24">
        <v>106.14</v>
      </c>
      <c r="AD7" s="24" t="s">
        <v>101</v>
      </c>
      <c r="AE7" s="24">
        <v>112.36</v>
      </c>
      <c r="AF7" s="24">
        <v>112.65</v>
      </c>
      <c r="AG7" s="24">
        <v>109.07</v>
      </c>
      <c r="AH7" s="24">
        <v>104.17</v>
      </c>
      <c r="AI7" s="24">
        <v>105.91</v>
      </c>
      <c r="AJ7" s="24" t="s">
        <v>101</v>
      </c>
      <c r="AK7" s="24">
        <v>0</v>
      </c>
      <c r="AL7" s="24">
        <v>0</v>
      </c>
      <c r="AM7" s="24">
        <v>0</v>
      </c>
      <c r="AN7" s="24">
        <v>0</v>
      </c>
      <c r="AO7" s="24" t="s">
        <v>101</v>
      </c>
      <c r="AP7" s="24">
        <v>0</v>
      </c>
      <c r="AQ7" s="24">
        <v>0</v>
      </c>
      <c r="AR7" s="24">
        <v>0</v>
      </c>
      <c r="AS7" s="24">
        <v>20.04</v>
      </c>
      <c r="AT7" s="24">
        <v>3.03</v>
      </c>
      <c r="AU7" s="24" t="s">
        <v>101</v>
      </c>
      <c r="AV7" s="24">
        <v>27.33</v>
      </c>
      <c r="AW7" s="24">
        <v>27.94</v>
      </c>
      <c r="AX7" s="24">
        <v>40.68</v>
      </c>
      <c r="AY7" s="24">
        <v>57.14</v>
      </c>
      <c r="AZ7" s="24" t="s">
        <v>101</v>
      </c>
      <c r="BA7" s="24">
        <v>31.15</v>
      </c>
      <c r="BB7" s="24">
        <v>155.27000000000001</v>
      </c>
      <c r="BC7" s="24">
        <v>62.92</v>
      </c>
      <c r="BD7" s="24">
        <v>69.150000000000006</v>
      </c>
      <c r="BE7" s="24">
        <v>78.430000000000007</v>
      </c>
      <c r="BF7" s="24" t="s">
        <v>101</v>
      </c>
      <c r="BG7" s="24">
        <v>613.6</v>
      </c>
      <c r="BH7" s="24">
        <v>623.52</v>
      </c>
      <c r="BI7" s="24">
        <v>614.4</v>
      </c>
      <c r="BJ7" s="24">
        <v>558.85</v>
      </c>
      <c r="BK7" s="24" t="s">
        <v>101</v>
      </c>
      <c r="BL7" s="24">
        <v>1058.75</v>
      </c>
      <c r="BM7" s="24">
        <v>1106.02</v>
      </c>
      <c r="BN7" s="24">
        <v>1122.71</v>
      </c>
      <c r="BO7" s="24">
        <v>793.41</v>
      </c>
      <c r="BP7" s="24">
        <v>630.82000000000005</v>
      </c>
      <c r="BQ7" s="24" t="s">
        <v>101</v>
      </c>
      <c r="BR7" s="24">
        <v>70.38</v>
      </c>
      <c r="BS7" s="24">
        <v>69.95</v>
      </c>
      <c r="BT7" s="24">
        <v>69.78</v>
      </c>
      <c r="BU7" s="24">
        <v>69.63</v>
      </c>
      <c r="BV7" s="24" t="s">
        <v>101</v>
      </c>
      <c r="BW7" s="24">
        <v>67.760000000000005</v>
      </c>
      <c r="BX7" s="24">
        <v>93.28</v>
      </c>
      <c r="BY7" s="24">
        <v>76.87</v>
      </c>
      <c r="BZ7" s="24">
        <v>84.86</v>
      </c>
      <c r="CA7" s="24">
        <v>97.81</v>
      </c>
      <c r="CB7" s="24" t="s">
        <v>101</v>
      </c>
      <c r="CC7" s="24">
        <v>150</v>
      </c>
      <c r="CD7" s="24">
        <v>150</v>
      </c>
      <c r="CE7" s="24">
        <v>150</v>
      </c>
      <c r="CF7" s="24">
        <v>150</v>
      </c>
      <c r="CG7" s="24" t="s">
        <v>101</v>
      </c>
      <c r="CH7" s="24">
        <v>131.37</v>
      </c>
      <c r="CI7" s="24">
        <v>110.34</v>
      </c>
      <c r="CJ7" s="24">
        <v>161.19999999999999</v>
      </c>
      <c r="CK7" s="24">
        <v>147.69</v>
      </c>
      <c r="CL7" s="24">
        <v>138.75</v>
      </c>
      <c r="CM7" s="24" t="s">
        <v>101</v>
      </c>
      <c r="CN7" s="24" t="s">
        <v>101</v>
      </c>
      <c r="CO7" s="24" t="s">
        <v>101</v>
      </c>
      <c r="CP7" s="24" t="s">
        <v>101</v>
      </c>
      <c r="CQ7" s="24" t="s">
        <v>101</v>
      </c>
      <c r="CR7" s="24" t="s">
        <v>101</v>
      </c>
      <c r="CS7" s="24" t="s">
        <v>101</v>
      </c>
      <c r="CT7" s="24" t="s">
        <v>101</v>
      </c>
      <c r="CU7" s="24">
        <v>54.22</v>
      </c>
      <c r="CV7" s="24">
        <v>59.45</v>
      </c>
      <c r="CW7" s="24">
        <v>58.94</v>
      </c>
      <c r="CX7" s="24" t="s">
        <v>101</v>
      </c>
      <c r="CY7" s="24">
        <v>84.3</v>
      </c>
      <c r="CZ7" s="24">
        <v>85.21</v>
      </c>
      <c r="DA7" s="24">
        <v>85.3</v>
      </c>
      <c r="DB7" s="24">
        <v>84.33</v>
      </c>
      <c r="DC7" s="24" t="s">
        <v>101</v>
      </c>
      <c r="DD7" s="24">
        <v>85.02</v>
      </c>
      <c r="DE7" s="24">
        <v>78.91</v>
      </c>
      <c r="DF7" s="24">
        <v>85.22</v>
      </c>
      <c r="DG7" s="24">
        <v>91.93</v>
      </c>
      <c r="DH7" s="24">
        <v>95.91</v>
      </c>
      <c r="DI7" s="24" t="s">
        <v>101</v>
      </c>
      <c r="DJ7" s="24">
        <v>3.83</v>
      </c>
      <c r="DK7" s="24">
        <v>7.91</v>
      </c>
      <c r="DL7" s="24">
        <v>12.2</v>
      </c>
      <c r="DM7" s="24">
        <v>16.82</v>
      </c>
      <c r="DN7" s="24" t="s">
        <v>101</v>
      </c>
      <c r="DO7" s="24">
        <v>3.29</v>
      </c>
      <c r="DP7" s="24">
        <v>6.91</v>
      </c>
      <c r="DQ7" s="24">
        <v>12.44</v>
      </c>
      <c r="DR7" s="24">
        <v>25.32</v>
      </c>
      <c r="DS7" s="24">
        <v>41.09</v>
      </c>
      <c r="DT7" s="24" t="s">
        <v>101</v>
      </c>
      <c r="DU7" s="24">
        <v>0</v>
      </c>
      <c r="DV7" s="24">
        <v>0</v>
      </c>
      <c r="DW7" s="24">
        <v>0</v>
      </c>
      <c r="DX7" s="24">
        <v>0</v>
      </c>
      <c r="DY7" s="24" t="s">
        <v>101</v>
      </c>
      <c r="DZ7" s="24">
        <v>0</v>
      </c>
      <c r="EA7" s="24">
        <v>0</v>
      </c>
      <c r="EB7" s="24">
        <v>0.28999999999999998</v>
      </c>
      <c r="EC7" s="24">
        <v>0.91</v>
      </c>
      <c r="ED7" s="24">
        <v>8.68</v>
      </c>
      <c r="EE7" s="24" t="s">
        <v>101</v>
      </c>
      <c r="EF7" s="24">
        <v>0</v>
      </c>
      <c r="EG7" s="24">
        <v>0</v>
      </c>
      <c r="EH7" s="24">
        <v>0</v>
      </c>
      <c r="EI7" s="24">
        <v>0</v>
      </c>
      <c r="EJ7" s="24" t="s">
        <v>101</v>
      </c>
      <c r="EK7" s="24">
        <v>0</v>
      </c>
      <c r="EL7" s="24">
        <v>0</v>
      </c>
      <c r="EM7" s="24">
        <v>0.01</v>
      </c>
      <c r="EN7" s="24">
        <v>0.18</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松伏町役場</cp:lastModifiedBy>
  <cp:lastPrinted>2025-01-30T00:11:17Z</cp:lastPrinted>
  <dcterms:created xsi:type="dcterms:W3CDTF">2025-01-24T07:00:09Z</dcterms:created>
  <dcterms:modified xsi:type="dcterms:W3CDTF">2025-01-30T00:13:21Z</dcterms:modified>
  <cp:category/>
</cp:coreProperties>
</file>