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sv-file01\share\060_環境経済課\06003_商工担当\②労働\22.合同就職説明会\R7\02.チラシ\04完了\"/>
    </mc:Choice>
  </mc:AlternateContent>
  <xr:revisionPtr revIDLastSave="0" documentId="8_{3C1392C6-C23C-4467-B5EA-D79CA25A0475}" xr6:coauthVersionLast="47" xr6:coauthVersionMax="47" xr10:uidLastSave="{00000000-0000-0000-0000-000000000000}"/>
  <bookViews>
    <workbookView xWindow="-108" yWindow="-108" windowWidth="23256" windowHeight="12456" xr2:uid="{1BE2C318-FD03-4DF8-84F9-C59AE9CA8BD9}"/>
  </bookViews>
  <sheets>
    <sheet name="Sheet1" sheetId="1" r:id="rId1"/>
  </sheets>
  <definedNames>
    <definedName name="_xlnm.Print_Area" localSheetId="0">Sheet1!$A$1:$G$30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J3" i="1"/>
  <c r="I4" i="1"/>
  <c r="J4" i="1"/>
  <c r="I5" i="1"/>
  <c r="J5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K30" i="1" s="1"/>
  <c r="G30" i="1" s="1"/>
  <c r="J30" i="1"/>
  <c r="I31" i="1"/>
  <c r="J31" i="1"/>
  <c r="I32" i="1"/>
  <c r="K32" i="1" s="1"/>
  <c r="L32" i="1" s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J2" i="1"/>
  <c r="I2" i="1"/>
  <c r="K40" i="1" l="1"/>
  <c r="G40" i="1" s="1"/>
  <c r="K3" i="1"/>
  <c r="L3" i="1" s="1"/>
  <c r="K37" i="1"/>
  <c r="G37" i="1" s="1"/>
  <c r="K11" i="1"/>
  <c r="G11" i="1" s="1"/>
  <c r="K33" i="1"/>
  <c r="G33" i="1" s="1"/>
  <c r="K9" i="1"/>
  <c r="G9" i="1" s="1"/>
  <c r="K38" i="1"/>
  <c r="G38" i="1" s="1"/>
  <c r="K44" i="1"/>
  <c r="G44" i="1" s="1"/>
  <c r="K23" i="1"/>
  <c r="G23" i="1" s="1"/>
  <c r="K42" i="1"/>
  <c r="G42" i="1" s="1"/>
  <c r="K36" i="1"/>
  <c r="G36" i="1" s="1"/>
  <c r="K17" i="1"/>
  <c r="G17" i="1" s="1"/>
  <c r="K13" i="1"/>
  <c r="G13" i="1" s="1"/>
  <c r="K39" i="1"/>
  <c r="L39" i="1" s="1"/>
  <c r="K31" i="1"/>
  <c r="G31" i="1" s="1"/>
  <c r="K50" i="1"/>
  <c r="G50" i="1" s="1"/>
  <c r="K49" i="1"/>
  <c r="L49" i="1" s="1"/>
  <c r="K14" i="1"/>
  <c r="L14" i="1" s="1"/>
  <c r="K19" i="1"/>
  <c r="G19" i="1" s="1"/>
  <c r="K20" i="1"/>
  <c r="L20" i="1" s="1"/>
  <c r="K6" i="1"/>
  <c r="G6" i="1" s="1"/>
  <c r="K45" i="1"/>
  <c r="L45" i="1" s="1"/>
  <c r="K48" i="1"/>
  <c r="L48" i="1" s="1"/>
  <c r="K16" i="1"/>
  <c r="G16" i="1" s="1"/>
  <c r="K15" i="1"/>
  <c r="L15" i="1" s="1"/>
  <c r="K12" i="1"/>
  <c r="L12" i="1" s="1"/>
  <c r="L30" i="1"/>
  <c r="K41" i="1"/>
  <c r="L41" i="1" s="1"/>
  <c r="K29" i="1"/>
  <c r="L29" i="1" s="1"/>
  <c r="K27" i="1"/>
  <c r="K5" i="1"/>
  <c r="G5" i="1" s="1"/>
  <c r="K4" i="1"/>
  <c r="G4" i="1" s="1"/>
  <c r="K43" i="1"/>
  <c r="G43" i="1" s="1"/>
  <c r="K24" i="1"/>
  <c r="G24" i="1" s="1"/>
  <c r="K34" i="1"/>
  <c r="L34" i="1" s="1"/>
  <c r="K2" i="1"/>
  <c r="L2" i="1" s="1"/>
  <c r="K22" i="1"/>
  <c r="L22" i="1" s="1"/>
  <c r="K28" i="1"/>
  <c r="L28" i="1" s="1"/>
  <c r="K47" i="1"/>
  <c r="G47" i="1" s="1"/>
  <c r="K18" i="1"/>
  <c r="G18" i="1" s="1"/>
  <c r="L40" i="1"/>
  <c r="K10" i="1"/>
  <c r="L10" i="1" s="1"/>
  <c r="K8" i="1"/>
  <c r="G8" i="1" s="1"/>
  <c r="K26" i="1"/>
  <c r="G26" i="1" s="1"/>
  <c r="K7" i="1"/>
  <c r="L7" i="1" s="1"/>
  <c r="K21" i="1"/>
  <c r="G21" i="1" s="1"/>
  <c r="K25" i="1"/>
  <c r="G25" i="1" s="1"/>
  <c r="K46" i="1"/>
  <c r="G46" i="1" s="1"/>
  <c r="K35" i="1"/>
  <c r="L35" i="1" s="1"/>
  <c r="G32" i="1"/>
  <c r="G3" i="1" l="1"/>
  <c r="G2" i="1"/>
  <c r="L44" i="1"/>
  <c r="L42" i="1"/>
  <c r="L37" i="1"/>
  <c r="L36" i="1"/>
  <c r="L33" i="1"/>
  <c r="L23" i="1"/>
  <c r="L17" i="1"/>
  <c r="L11" i="1"/>
  <c r="L9" i="1"/>
  <c r="L31" i="1"/>
  <c r="L13" i="1"/>
  <c r="G14" i="1"/>
  <c r="G48" i="1"/>
  <c r="G49" i="1"/>
  <c r="G29" i="1"/>
  <c r="G45" i="1"/>
  <c r="G20" i="1"/>
  <c r="G39" i="1"/>
  <c r="G15" i="1"/>
  <c r="L38" i="1"/>
  <c r="L19" i="1"/>
  <c r="L50" i="1"/>
  <c r="L16" i="1"/>
  <c r="L6" i="1"/>
  <c r="G41" i="1"/>
  <c r="L24" i="1"/>
  <c r="G7" i="1"/>
  <c r="G12" i="1"/>
  <c r="L8" i="1"/>
  <c r="L27" i="1"/>
  <c r="G27" i="1"/>
  <c r="G28" i="1"/>
  <c r="G22" i="1"/>
  <c r="L47" i="1"/>
  <c r="G34" i="1"/>
  <c r="L4" i="1"/>
  <c r="L43" i="1"/>
  <c r="L5" i="1"/>
  <c r="G35" i="1"/>
  <c r="G10" i="1"/>
  <c r="L26" i="1"/>
  <c r="L18" i="1"/>
  <c r="L25" i="1"/>
  <c r="L21" i="1"/>
  <c r="L46" i="1"/>
</calcChain>
</file>

<file path=xl/sharedStrings.xml><?xml version="1.0" encoding="utf-8"?>
<sst xmlns="http://schemas.openxmlformats.org/spreadsheetml/2006/main" count="134" uniqueCount="84">
  <si>
    <t>No.</t>
    <phoneticPr fontId="1"/>
  </si>
  <si>
    <t>事業所名</t>
    <rPh sb="0" eb="3">
      <t>ジギョウショ</t>
    </rPh>
    <rPh sb="3" eb="4">
      <t>メイ</t>
    </rPh>
    <phoneticPr fontId="1"/>
  </si>
  <si>
    <t>募集職種</t>
    <rPh sb="0" eb="2">
      <t>ボシュウ</t>
    </rPh>
    <rPh sb="2" eb="4">
      <t>ショクシュ</t>
    </rPh>
    <phoneticPr fontId="1"/>
  </si>
  <si>
    <t>雇用形態</t>
    <rPh sb="0" eb="2">
      <t>コヨウ</t>
    </rPh>
    <rPh sb="2" eb="4">
      <t>ケイタイ</t>
    </rPh>
    <phoneticPr fontId="1"/>
  </si>
  <si>
    <t>求人番号</t>
    <rPh sb="0" eb="2">
      <t>キュウジン</t>
    </rPh>
    <rPh sb="2" eb="4">
      <t>バンゴウ</t>
    </rPh>
    <phoneticPr fontId="1"/>
  </si>
  <si>
    <t>パート</t>
  </si>
  <si>
    <t>求人票</t>
    <phoneticPr fontId="4"/>
  </si>
  <si>
    <t>数式結合</t>
    <rPh sb="0" eb="2">
      <t>スウシキ</t>
    </rPh>
    <rPh sb="2" eb="4">
      <t>ケツゴウ</t>
    </rPh>
    <phoneticPr fontId="4"/>
  </si>
  <si>
    <t>年齢</t>
    <rPh sb="0" eb="2">
      <t>ネンレイ</t>
    </rPh>
    <phoneticPr fontId="1"/>
  </si>
  <si>
    <t>不問</t>
  </si>
  <si>
    <t>介護福祉士</t>
  </si>
  <si>
    <t>正社員</t>
  </si>
  <si>
    <t>１８歳～６４歳</t>
  </si>
  <si>
    <t>看護師</t>
    <rPh sb="0" eb="3">
      <t>カンゴシ</t>
    </rPh>
    <phoneticPr fontId="1"/>
  </si>
  <si>
    <t>理学療法士</t>
    <rPh sb="0" eb="2">
      <t>リガク</t>
    </rPh>
    <rPh sb="2" eb="5">
      <t>リョウホウシ</t>
    </rPh>
    <phoneticPr fontId="1"/>
  </si>
  <si>
    <t>６４歳以下</t>
  </si>
  <si>
    <t>作業療法士</t>
    <rPh sb="0" eb="2">
      <t>サギョウ</t>
    </rPh>
    <rPh sb="2" eb="5">
      <t>リョウホウシ</t>
    </rPh>
    <phoneticPr fontId="1"/>
  </si>
  <si>
    <t>介護職員</t>
  </si>
  <si>
    <t>医療法人社団　明日佳
埼玉あすか松伏病院</t>
    <rPh sb="0" eb="2">
      <t>イリョウ</t>
    </rPh>
    <rPh sb="2" eb="4">
      <t>ホウジン</t>
    </rPh>
    <rPh sb="4" eb="6">
      <t>シャダン</t>
    </rPh>
    <rPh sb="7" eb="9">
      <t>アス</t>
    </rPh>
    <rPh sb="9" eb="10">
      <t>ケイ</t>
    </rPh>
    <rPh sb="11" eb="13">
      <t>サイタマ</t>
    </rPh>
    <rPh sb="16" eb="18">
      <t>マツブシ</t>
    </rPh>
    <rPh sb="18" eb="20">
      <t>ビョウイン</t>
    </rPh>
    <phoneticPr fontId="1"/>
  </si>
  <si>
    <t>介護福祉士</t>
    <rPh sb="0" eb="5">
      <t>カイゴフクシシ</t>
    </rPh>
    <phoneticPr fontId="1"/>
  </si>
  <si>
    <t>正看護師</t>
  </si>
  <si>
    <t>眼科検査員「水曜日のみ」</t>
  </si>
  <si>
    <t>エスビー製粉工業　株式会社</t>
    <rPh sb="4" eb="6">
      <t>セイフン</t>
    </rPh>
    <rPh sb="6" eb="8">
      <t>コウギョウ</t>
    </rPh>
    <rPh sb="9" eb="13">
      <t>カブシキカイシャ</t>
    </rPh>
    <phoneticPr fontId="1"/>
  </si>
  <si>
    <t>製造職　現場リーダーマネージャー</t>
    <rPh sb="0" eb="2">
      <t>セイゾウ</t>
    </rPh>
    <rPh sb="2" eb="3">
      <t>ショク</t>
    </rPh>
    <rPh sb="4" eb="6">
      <t>ゲンバ</t>
    </rPh>
    <phoneticPr fontId="1"/>
  </si>
  <si>
    <t>４５歳未満</t>
    <rPh sb="2" eb="3">
      <t>サイ</t>
    </rPh>
    <rPh sb="3" eb="5">
      <t>ミマン</t>
    </rPh>
    <phoneticPr fontId="1"/>
  </si>
  <si>
    <t>製造職　一般社員</t>
    <rPh sb="0" eb="2">
      <t>セイゾウ</t>
    </rPh>
    <rPh sb="2" eb="3">
      <t>ショク</t>
    </rPh>
    <rPh sb="4" eb="6">
      <t>イッパン</t>
    </rPh>
    <rPh sb="6" eb="8">
      <t>シャイン</t>
    </rPh>
    <phoneticPr fontId="1"/>
  </si>
  <si>
    <t>正社員以外
（契約社員）</t>
    <rPh sb="0" eb="3">
      <t>セイシャイン</t>
    </rPh>
    <rPh sb="3" eb="5">
      <t>イガイ</t>
    </rPh>
    <rPh sb="7" eb="9">
      <t>ケイヤク</t>
    </rPh>
    <rPh sb="9" eb="11">
      <t>シャイン</t>
    </rPh>
    <phoneticPr fontId="1"/>
  </si>
  <si>
    <t>清掃業務</t>
    <rPh sb="0" eb="2">
      <t>セイソウ</t>
    </rPh>
    <rPh sb="2" eb="4">
      <t>ギョウム</t>
    </rPh>
    <phoneticPr fontId="1"/>
  </si>
  <si>
    <t>自動車整備士</t>
  </si>
  <si>
    <t>５９歳以下</t>
  </si>
  <si>
    <t>食品製造スタッフ</t>
    <rPh sb="0" eb="2">
      <t>ショクヒン</t>
    </rPh>
    <rPh sb="2" eb="4">
      <t>セイゾウ</t>
    </rPh>
    <phoneticPr fontId="1"/>
  </si>
  <si>
    <t>１８歳以上</t>
  </si>
  <si>
    <t>食品製造の生産補助</t>
  </si>
  <si>
    <t>食品製造工場の食堂担当</t>
  </si>
  <si>
    <t>株式会社　酒井木型製作所</t>
    <rPh sb="0" eb="4">
      <t>カブシキカイシャ</t>
    </rPh>
    <rPh sb="5" eb="7">
      <t>サカイ</t>
    </rPh>
    <rPh sb="7" eb="9">
      <t>キガタ</t>
    </rPh>
    <rPh sb="9" eb="12">
      <t>セイサクショ</t>
    </rPh>
    <phoneticPr fontId="1"/>
  </si>
  <si>
    <t>CAD・CAMオペレーター</t>
  </si>
  <si>
    <t>４５歳以下</t>
  </si>
  <si>
    <t>NC加工オペレーター</t>
  </si>
  <si>
    <t>一般事務</t>
    <rPh sb="0" eb="2">
      <t>イッパン</t>
    </rPh>
    <phoneticPr fontId="1"/>
  </si>
  <si>
    <t>路線バス運転士</t>
  </si>
  <si>
    <t>株式会社　福祉保育グループ
デイサービス　さとうきび畑</t>
    <rPh sb="0" eb="4">
      <t>カブシキガイシャ</t>
    </rPh>
    <rPh sb="5" eb="7">
      <t>フクシ</t>
    </rPh>
    <rPh sb="7" eb="9">
      <t>ホイク</t>
    </rPh>
    <rPh sb="26" eb="27">
      <t>ハタケ</t>
    </rPh>
    <phoneticPr fontId="1"/>
  </si>
  <si>
    <t>介護スタッフ</t>
    <rPh sb="0" eb="2">
      <t>カイゴ</t>
    </rPh>
    <phoneticPr fontId="1"/>
  </si>
  <si>
    <t>送迎スタッフ</t>
  </si>
  <si>
    <t>株式会社　オーム電機</t>
    <rPh sb="0" eb="4">
      <t>カブシキカイシャ</t>
    </rPh>
    <rPh sb="8" eb="10">
      <t>デンキ</t>
    </rPh>
    <phoneticPr fontId="1"/>
  </si>
  <si>
    <t>物流作業員</t>
    <rPh sb="0" eb="2">
      <t>ブツリュウ</t>
    </rPh>
    <rPh sb="2" eb="5">
      <t>サギョウイン</t>
    </rPh>
    <phoneticPr fontId="1"/>
  </si>
  <si>
    <t>商品事務</t>
    <rPh sb="0" eb="2">
      <t>ショウヒン</t>
    </rPh>
    <rPh sb="2" eb="4">
      <t>ジム</t>
    </rPh>
    <phoneticPr fontId="1"/>
  </si>
  <si>
    <t>物流入出庫作業（ローダー）</t>
  </si>
  <si>
    <t>物流作業員（デバニング）</t>
    <rPh sb="0" eb="2">
      <t>ブツリュウ</t>
    </rPh>
    <rPh sb="2" eb="5">
      <t>サギョウイン</t>
    </rPh>
    <phoneticPr fontId="1"/>
  </si>
  <si>
    <t>印刷・製本機械オペレーター</t>
  </si>
  <si>
    <t>医療法人社団　明日佳
介護老人保健施設
あすかHOUSE松伏</t>
    <rPh sb="0" eb="2">
      <t>イリョウ</t>
    </rPh>
    <rPh sb="2" eb="4">
      <t>ホウジン</t>
    </rPh>
    <rPh sb="4" eb="6">
      <t>シャダン</t>
    </rPh>
    <rPh sb="7" eb="9">
      <t>アス</t>
    </rPh>
    <rPh sb="11" eb="13">
      <t>カイゴ</t>
    </rPh>
    <rPh sb="13" eb="15">
      <t>ロウジン</t>
    </rPh>
    <rPh sb="15" eb="17">
      <t>ホケン</t>
    </rPh>
    <rPh sb="17" eb="19">
      <t>シセツ</t>
    </rPh>
    <rPh sb="28" eb="30">
      <t>マツブセ</t>
    </rPh>
    <phoneticPr fontId="1"/>
  </si>
  <si>
    <t>11120-9949851</t>
    <phoneticPr fontId="1"/>
  </si>
  <si>
    <t>11120-9951051</t>
    <phoneticPr fontId="1"/>
  </si>
  <si>
    <t>11120-9957851</t>
    <phoneticPr fontId="1"/>
  </si>
  <si>
    <t>11120-9958651</t>
    <phoneticPr fontId="1"/>
  </si>
  <si>
    <t>11120-9953251</t>
    <phoneticPr fontId="1"/>
  </si>
  <si>
    <t>11120-9934151</t>
    <phoneticPr fontId="1"/>
  </si>
  <si>
    <t>11120-9920551</t>
    <phoneticPr fontId="1"/>
  </si>
  <si>
    <t>11120-9929251</t>
    <phoneticPr fontId="1"/>
  </si>
  <si>
    <t>11120-9923851</t>
    <phoneticPr fontId="1"/>
  </si>
  <si>
    <t>11120-9933951</t>
    <phoneticPr fontId="1"/>
  </si>
  <si>
    <t>11120-9918951</t>
    <phoneticPr fontId="1"/>
  </si>
  <si>
    <t>11120-9639351</t>
    <phoneticPr fontId="1"/>
  </si>
  <si>
    <t>11120-9645151</t>
    <phoneticPr fontId="1"/>
  </si>
  <si>
    <t>11120-9483151</t>
    <phoneticPr fontId="1"/>
  </si>
  <si>
    <t>11120-9844651</t>
    <phoneticPr fontId="1"/>
  </si>
  <si>
    <t>11120-9843851</t>
    <phoneticPr fontId="1"/>
  </si>
  <si>
    <t>11120-9842751</t>
    <phoneticPr fontId="1"/>
  </si>
  <si>
    <t>11120-9943051</t>
    <phoneticPr fontId="1"/>
  </si>
  <si>
    <t>11120-9944351</t>
    <phoneticPr fontId="1"/>
  </si>
  <si>
    <t>11120-9907751</t>
    <phoneticPr fontId="1"/>
  </si>
  <si>
    <t>11120-9568251</t>
    <phoneticPr fontId="1"/>
  </si>
  <si>
    <t>11120-9569551</t>
    <phoneticPr fontId="1"/>
  </si>
  <si>
    <t>11120-9785251</t>
    <phoneticPr fontId="1"/>
  </si>
  <si>
    <t>11120-9827751</t>
    <phoneticPr fontId="1"/>
  </si>
  <si>
    <t>11120-9826451</t>
    <phoneticPr fontId="1"/>
  </si>
  <si>
    <t>11120-9828851</t>
    <phoneticPr fontId="1"/>
  </si>
  <si>
    <t>エスビースパイス工業　株式会社
埼玉工場</t>
    <rPh sb="8" eb="10">
      <t>コウギョウ</t>
    </rPh>
    <rPh sb="11" eb="15">
      <t>カブシキガイシャ</t>
    </rPh>
    <rPh sb="16" eb="20">
      <t>サイタマコウジョウ</t>
    </rPh>
    <phoneticPr fontId="1"/>
  </si>
  <si>
    <t>南関東日野自動車　株式会社
松伏支店</t>
    <phoneticPr fontId="1"/>
  </si>
  <si>
    <t>茨城急行自動車　株式会社</t>
    <rPh sb="0" eb="2">
      <t>イバラキ</t>
    </rPh>
    <rPh sb="2" eb="4">
      <t>キュウコウ</t>
    </rPh>
    <rPh sb="4" eb="7">
      <t>ジドウシャ</t>
    </rPh>
    <rPh sb="8" eb="10">
      <t>カブシキ</t>
    </rPh>
    <rPh sb="10" eb="12">
      <t>カイシャ</t>
    </rPh>
    <phoneticPr fontId="1"/>
  </si>
  <si>
    <t>佐川印刷　株式会社
松伏工場</t>
    <rPh sb="0" eb="2">
      <t>サガワ</t>
    </rPh>
    <rPh sb="2" eb="4">
      <t>インサツ</t>
    </rPh>
    <rPh sb="5" eb="9">
      <t>カブシキガイシャ</t>
    </rPh>
    <rPh sb="10" eb="12">
      <t>マツブシ</t>
    </rPh>
    <rPh sb="12" eb="14">
      <t>コウジョウ</t>
    </rPh>
    <phoneticPr fontId="1"/>
  </si>
  <si>
    <t>１８歳～５９歳</t>
  </si>
  <si>
    <t>11120-9880351</t>
    <phoneticPr fontId="1"/>
  </si>
  <si>
    <t>11120-9995351</t>
    <phoneticPr fontId="1"/>
  </si>
  <si>
    <t>11120-9643651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</si>
</sst>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theme="10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6" fillId="0" borderId="0" xfId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8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 shrinkToFit="1"/>
    </xf>
    <xf numFmtId="0" fontId="2" fillId="0" borderId="1" xfId="2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2" applyFont="1" applyBorder="1" applyAlignment="1">
      <alignment horizontal="left" vertical="center" wrapText="1" shrinkToFit="1"/>
    </xf>
    <xf numFmtId="0" fontId="2" fillId="0" borderId="1" xfId="2" applyFont="1" applyBorder="1" applyAlignment="1">
      <alignment vertical="center" shrinkToFit="1"/>
    </xf>
    <xf numFmtId="0" fontId="2" fillId="0" borderId="1" xfId="2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shrinkToFit="1"/>
    </xf>
    <xf numFmtId="0" fontId="10" fillId="0" borderId="1" xfId="2" applyFont="1" applyBorder="1" applyAlignment="1">
      <alignment horizontal="center" vertical="center" wrapText="1" shrinkToFit="1"/>
    </xf>
    <xf numFmtId="0" fontId="11" fillId="0" borderId="1" xfId="2" applyFont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" xfId="2" applyFont="1" applyBorder="1" applyAlignment="1">
      <alignment horizontal="left" vertical="center" wrapText="1" shrinkToFit="1"/>
    </xf>
    <xf numFmtId="0" fontId="2" fillId="0" borderId="3" xfId="2" applyFont="1" applyBorder="1" applyAlignment="1">
      <alignment horizontal="left" vertical="center" shrinkToFit="1"/>
    </xf>
    <xf numFmtId="0" fontId="2" fillId="0" borderId="4" xfId="2" applyFont="1" applyBorder="1" applyAlignment="1">
      <alignment horizontal="left" vertical="center" shrinkToFit="1"/>
    </xf>
    <xf numFmtId="0" fontId="2" fillId="0" borderId="2" xfId="2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3" xfId="2" applyFont="1" applyBorder="1" applyAlignment="1">
      <alignment horizontal="left" vertical="center" wrapText="1" shrinkToFit="1"/>
    </xf>
    <xf numFmtId="0" fontId="2" fillId="0" borderId="4" xfId="2" applyFont="1" applyBorder="1" applyAlignment="1">
      <alignment horizontal="left" vertical="center" wrapText="1" shrinkToFit="1"/>
    </xf>
  </cellXfs>
  <cellStyles count="3">
    <cellStyle name="Normal 2" xfId="2" xr:uid="{24FD3700-5559-4D0A-8344-CD86E2EFE411}"/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6247C-2CB1-4703-AD22-832F0E62B3CD}">
  <dimension ref="A1:L62"/>
  <sheetViews>
    <sheetView tabSelected="1" view="pageBreakPreview" zoomScaleNormal="10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" sqref="H1:AB1048576"/>
    </sheetView>
  </sheetViews>
  <sheetFormatPr defaultRowHeight="18" x14ac:dyDescent="0.45"/>
  <cols>
    <col min="1" max="1" width="3.59765625" style="5" customWidth="1"/>
    <col min="2" max="2" width="30.59765625" customWidth="1"/>
    <col min="3" max="3" width="25.59765625" customWidth="1"/>
    <col min="4" max="5" width="10.59765625" style="5" customWidth="1"/>
    <col min="6" max="7" width="15.59765625" style="5" customWidth="1"/>
    <col min="8" max="28" width="0" hidden="1" customWidth="1"/>
  </cols>
  <sheetData>
    <row r="1" spans="1:12" ht="30" customHeight="1" x14ac:dyDescent="0.45">
      <c r="A1" s="6" t="s">
        <v>0</v>
      </c>
      <c r="B1" s="6" t="s">
        <v>1</v>
      </c>
      <c r="C1" s="6" t="s">
        <v>2</v>
      </c>
      <c r="D1" s="6" t="s">
        <v>3</v>
      </c>
      <c r="E1" s="6" t="s">
        <v>8</v>
      </c>
      <c r="F1" s="6" t="s">
        <v>4</v>
      </c>
      <c r="G1" s="6" t="s">
        <v>6</v>
      </c>
      <c r="H1" s="1"/>
      <c r="I1" s="1"/>
      <c r="J1" s="1"/>
      <c r="K1" s="2" t="s">
        <v>7</v>
      </c>
      <c r="L1" s="3"/>
    </row>
    <row r="2" spans="1:12" ht="30" customHeight="1" x14ac:dyDescent="0.45">
      <c r="A2" s="20">
        <v>1</v>
      </c>
      <c r="B2" s="27" t="s">
        <v>49</v>
      </c>
      <c r="C2" s="10" t="s">
        <v>10</v>
      </c>
      <c r="D2" s="11" t="s">
        <v>11</v>
      </c>
      <c r="E2" s="19" t="s">
        <v>12</v>
      </c>
      <c r="F2" s="7" t="s">
        <v>50</v>
      </c>
      <c r="G2" s="8" t="str">
        <f>IF(F2="","",HYPERLINK(K2,"求人票はこちら"))</f>
        <v>求人票はこちら</v>
      </c>
      <c r="H2" s="1"/>
      <c r="I2" s="1" t="str">
        <f>LEFT(F2,5)</f>
        <v>11120</v>
      </c>
      <c r="J2" s="1" t="str">
        <f>MID(F2,FIND("-",F2)+1,LEN(F2))</f>
        <v>9949851</v>
      </c>
      <c r="K2" s="4" t="str">
        <f>"https://www.hellowork.mhlw.go.jp/kensaku/GECA110010.do?action=searchNoBtn&amp;initDisp&amp;screenId=GECA110010&amp;kJNoJo1="&amp;I2&amp;"&amp;kJNoGe1="&amp;J2&amp;""</f>
        <v>https://www.hellowork.mhlw.go.jp/kensaku/GECA110010.do?action=searchNoBtn&amp;initDisp&amp;screenId=GECA110010&amp;kJNoJo1=11120&amp;kJNoGe1=9949851</v>
      </c>
      <c r="L2" s="3" t="str">
        <f>TEXT(K2,1)</f>
        <v>https://www.hellowork.mhlw.go.jp/kensaku/GECA110010.do?action=searchNoBtn&amp;initDisp&amp;screenId=GECA110010&amp;kJNoJo1=11120&amp;kJNoGe1=9949851</v>
      </c>
    </row>
    <row r="3" spans="1:12" ht="30" customHeight="1" x14ac:dyDescent="0.45">
      <c r="A3" s="21"/>
      <c r="B3" s="30"/>
      <c r="C3" s="10" t="s">
        <v>13</v>
      </c>
      <c r="D3" s="11" t="s">
        <v>11</v>
      </c>
      <c r="E3" s="19" t="s">
        <v>12</v>
      </c>
      <c r="F3" s="7" t="s">
        <v>51</v>
      </c>
      <c r="G3" s="8" t="str">
        <f t="shared" ref="G3:G50" si="0">IF(F3="","",HYPERLINK(K3,"求人票はこちら"))</f>
        <v>求人票はこちら</v>
      </c>
      <c r="H3" s="1"/>
      <c r="I3" s="1" t="str">
        <f t="shared" ref="I3:I50" si="1">LEFT(F3,5)</f>
        <v>11120</v>
      </c>
      <c r="J3" s="1" t="str">
        <f t="shared" ref="J3:J50" si="2">MID(F3,FIND("-",F3)+1,LEN(F3))</f>
        <v>9951051</v>
      </c>
      <c r="K3" s="4" t="str">
        <f t="shared" ref="K3:K50" si="3">"https://www.hellowork.mhlw.go.jp/kensaku/GECA110010.do?action=searchNoBtn&amp;initDisp&amp;screenId=GECA110010&amp;kJNoJo1="&amp;I3&amp;"&amp;kJNoGe1="&amp;J3&amp;""</f>
        <v>https://www.hellowork.mhlw.go.jp/kensaku/GECA110010.do?action=searchNoBtn&amp;initDisp&amp;screenId=GECA110010&amp;kJNoJo1=11120&amp;kJNoGe1=9951051</v>
      </c>
      <c r="L3" s="3" t="str">
        <f t="shared" ref="L3:L50" si="4">TEXT(K3,1)</f>
        <v>https://www.hellowork.mhlw.go.jp/kensaku/GECA110010.do?action=searchNoBtn&amp;initDisp&amp;screenId=GECA110010&amp;kJNoJo1=11120&amp;kJNoGe1=9951051</v>
      </c>
    </row>
    <row r="4" spans="1:12" ht="30" customHeight="1" x14ac:dyDescent="0.45">
      <c r="A4" s="21"/>
      <c r="B4" s="30"/>
      <c r="C4" s="10" t="s">
        <v>14</v>
      </c>
      <c r="D4" s="11" t="s">
        <v>11</v>
      </c>
      <c r="E4" s="19" t="s">
        <v>15</v>
      </c>
      <c r="F4" s="7" t="s">
        <v>52</v>
      </c>
      <c r="G4" s="8" t="str">
        <f t="shared" si="0"/>
        <v>求人票はこちら</v>
      </c>
      <c r="H4" s="1"/>
      <c r="I4" s="1" t="str">
        <f t="shared" si="1"/>
        <v>11120</v>
      </c>
      <c r="J4" s="1" t="str">
        <f t="shared" si="2"/>
        <v>9957851</v>
      </c>
      <c r="K4" s="4" t="str">
        <f t="shared" si="3"/>
        <v>https://www.hellowork.mhlw.go.jp/kensaku/GECA110010.do?action=searchNoBtn&amp;initDisp&amp;screenId=GECA110010&amp;kJNoJo1=11120&amp;kJNoGe1=9957851</v>
      </c>
      <c r="L4" s="3" t="str">
        <f t="shared" si="4"/>
        <v>https://www.hellowork.mhlw.go.jp/kensaku/GECA110010.do?action=searchNoBtn&amp;initDisp&amp;screenId=GECA110010&amp;kJNoJo1=11120&amp;kJNoGe1=9957851</v>
      </c>
    </row>
    <row r="5" spans="1:12" ht="30" customHeight="1" x14ac:dyDescent="0.45">
      <c r="A5" s="21"/>
      <c r="B5" s="30"/>
      <c r="C5" s="10" t="s">
        <v>16</v>
      </c>
      <c r="D5" s="11" t="s">
        <v>11</v>
      </c>
      <c r="E5" s="19" t="s">
        <v>15</v>
      </c>
      <c r="F5" s="7" t="s">
        <v>53</v>
      </c>
      <c r="G5" s="8" t="str">
        <f t="shared" si="0"/>
        <v>求人票はこちら</v>
      </c>
      <c r="H5" s="1"/>
      <c r="I5" s="1" t="str">
        <f t="shared" si="1"/>
        <v>11120</v>
      </c>
      <c r="J5" s="1" t="str">
        <f t="shared" si="2"/>
        <v>9958651</v>
      </c>
      <c r="K5" s="4" t="str">
        <f t="shared" si="3"/>
        <v>https://www.hellowork.mhlw.go.jp/kensaku/GECA110010.do?action=searchNoBtn&amp;initDisp&amp;screenId=GECA110010&amp;kJNoJo1=11120&amp;kJNoGe1=9958651</v>
      </c>
      <c r="L5" s="3" t="str">
        <f t="shared" si="4"/>
        <v>https://www.hellowork.mhlw.go.jp/kensaku/GECA110010.do?action=searchNoBtn&amp;initDisp&amp;screenId=GECA110010&amp;kJNoJo1=11120&amp;kJNoGe1=9958651</v>
      </c>
    </row>
    <row r="6" spans="1:12" ht="30" customHeight="1" x14ac:dyDescent="0.45">
      <c r="A6" s="22"/>
      <c r="B6" s="31"/>
      <c r="C6" s="10" t="s">
        <v>17</v>
      </c>
      <c r="D6" s="11" t="s">
        <v>11</v>
      </c>
      <c r="E6" s="19" t="s">
        <v>12</v>
      </c>
      <c r="F6" s="7" t="s">
        <v>54</v>
      </c>
      <c r="G6" s="8" t="str">
        <f t="shared" si="0"/>
        <v>求人票はこちら</v>
      </c>
      <c r="H6" s="1"/>
      <c r="I6" s="1" t="str">
        <f t="shared" si="1"/>
        <v>11120</v>
      </c>
      <c r="J6" s="1" t="str">
        <f t="shared" si="2"/>
        <v>9953251</v>
      </c>
      <c r="K6" s="4" t="str">
        <f t="shared" si="3"/>
        <v>https://www.hellowork.mhlw.go.jp/kensaku/GECA110010.do?action=searchNoBtn&amp;initDisp&amp;screenId=GECA110010&amp;kJNoJo1=11120&amp;kJNoGe1=9953251</v>
      </c>
      <c r="L6" s="3" t="str">
        <f t="shared" si="4"/>
        <v>https://www.hellowork.mhlw.go.jp/kensaku/GECA110010.do?action=searchNoBtn&amp;initDisp&amp;screenId=GECA110010&amp;kJNoJo1=11120&amp;kJNoGe1=9953251</v>
      </c>
    </row>
    <row r="7" spans="1:12" ht="30" customHeight="1" x14ac:dyDescent="0.45">
      <c r="A7" s="20">
        <v>2</v>
      </c>
      <c r="B7" s="23" t="s">
        <v>18</v>
      </c>
      <c r="C7" s="10" t="s">
        <v>19</v>
      </c>
      <c r="D7" s="11" t="s">
        <v>11</v>
      </c>
      <c r="E7" s="19" t="s">
        <v>12</v>
      </c>
      <c r="F7" s="7" t="s">
        <v>55</v>
      </c>
      <c r="G7" s="8" t="str">
        <f t="shared" si="0"/>
        <v>求人票はこちら</v>
      </c>
      <c r="H7" s="1"/>
      <c r="I7" s="1" t="str">
        <f t="shared" si="1"/>
        <v>11120</v>
      </c>
      <c r="J7" s="1" t="str">
        <f t="shared" si="2"/>
        <v>9934151</v>
      </c>
      <c r="K7" s="4" t="str">
        <f t="shared" si="3"/>
        <v>https://www.hellowork.mhlw.go.jp/kensaku/GECA110010.do?action=searchNoBtn&amp;initDisp&amp;screenId=GECA110010&amp;kJNoJo1=11120&amp;kJNoGe1=9934151</v>
      </c>
      <c r="L7" s="3" t="str">
        <f t="shared" si="4"/>
        <v>https://www.hellowork.mhlw.go.jp/kensaku/GECA110010.do?action=searchNoBtn&amp;initDisp&amp;screenId=GECA110010&amp;kJNoJo1=11120&amp;kJNoGe1=9934151</v>
      </c>
    </row>
    <row r="8" spans="1:12" ht="30" customHeight="1" x14ac:dyDescent="0.45">
      <c r="A8" s="21"/>
      <c r="B8" s="32"/>
      <c r="C8" s="10" t="s">
        <v>17</v>
      </c>
      <c r="D8" s="11" t="s">
        <v>11</v>
      </c>
      <c r="E8" s="19" t="s">
        <v>12</v>
      </c>
      <c r="F8" s="7" t="s">
        <v>56</v>
      </c>
      <c r="G8" s="8" t="str">
        <f t="shared" si="0"/>
        <v>求人票はこちら</v>
      </c>
      <c r="H8" s="1"/>
      <c r="I8" s="1" t="str">
        <f t="shared" si="1"/>
        <v>11120</v>
      </c>
      <c r="J8" s="1" t="str">
        <f t="shared" si="2"/>
        <v>9920551</v>
      </c>
      <c r="K8" s="4" t="str">
        <f t="shared" si="3"/>
        <v>https://www.hellowork.mhlw.go.jp/kensaku/GECA110010.do?action=searchNoBtn&amp;initDisp&amp;screenId=GECA110010&amp;kJNoJo1=11120&amp;kJNoGe1=9920551</v>
      </c>
      <c r="L8" s="3" t="str">
        <f t="shared" si="4"/>
        <v>https://www.hellowork.mhlw.go.jp/kensaku/GECA110010.do?action=searchNoBtn&amp;initDisp&amp;screenId=GECA110010&amp;kJNoJo1=11120&amp;kJNoGe1=9920551</v>
      </c>
    </row>
    <row r="9" spans="1:12" ht="30" customHeight="1" x14ac:dyDescent="0.45">
      <c r="A9" s="21"/>
      <c r="B9" s="32"/>
      <c r="C9" s="10" t="s">
        <v>14</v>
      </c>
      <c r="D9" s="11" t="s">
        <v>11</v>
      </c>
      <c r="E9" s="19" t="s">
        <v>15</v>
      </c>
      <c r="F9" s="7" t="s">
        <v>57</v>
      </c>
      <c r="G9" s="8" t="str">
        <f t="shared" si="0"/>
        <v>求人票はこちら</v>
      </c>
      <c r="H9" s="1"/>
      <c r="I9" s="1" t="str">
        <f t="shared" si="1"/>
        <v>11120</v>
      </c>
      <c r="J9" s="1" t="str">
        <f t="shared" si="2"/>
        <v>9929251</v>
      </c>
      <c r="K9" s="4" t="str">
        <f t="shared" si="3"/>
        <v>https://www.hellowork.mhlw.go.jp/kensaku/GECA110010.do?action=searchNoBtn&amp;initDisp&amp;screenId=GECA110010&amp;kJNoJo1=11120&amp;kJNoGe1=9929251</v>
      </c>
      <c r="L9" s="3" t="str">
        <f t="shared" si="4"/>
        <v>https://www.hellowork.mhlw.go.jp/kensaku/GECA110010.do?action=searchNoBtn&amp;initDisp&amp;screenId=GECA110010&amp;kJNoJo1=11120&amp;kJNoGe1=9929251</v>
      </c>
    </row>
    <row r="10" spans="1:12" ht="30" customHeight="1" x14ac:dyDescent="0.45">
      <c r="A10" s="21"/>
      <c r="B10" s="32"/>
      <c r="C10" s="10" t="s">
        <v>16</v>
      </c>
      <c r="D10" s="11" t="s">
        <v>11</v>
      </c>
      <c r="E10" s="19" t="s">
        <v>15</v>
      </c>
      <c r="F10" s="7" t="s">
        <v>58</v>
      </c>
      <c r="G10" s="8" t="str">
        <f t="shared" si="0"/>
        <v>求人票はこちら</v>
      </c>
      <c r="H10" s="1"/>
      <c r="I10" s="1" t="str">
        <f t="shared" si="1"/>
        <v>11120</v>
      </c>
      <c r="J10" s="1" t="str">
        <f t="shared" si="2"/>
        <v>9923851</v>
      </c>
      <c r="K10" s="4" t="str">
        <f t="shared" si="3"/>
        <v>https://www.hellowork.mhlw.go.jp/kensaku/GECA110010.do?action=searchNoBtn&amp;initDisp&amp;screenId=GECA110010&amp;kJNoJo1=11120&amp;kJNoGe1=9923851</v>
      </c>
      <c r="L10" s="3" t="str">
        <f t="shared" si="4"/>
        <v>https://www.hellowork.mhlw.go.jp/kensaku/GECA110010.do?action=searchNoBtn&amp;initDisp&amp;screenId=GECA110010&amp;kJNoJo1=11120&amp;kJNoGe1=9923851</v>
      </c>
    </row>
    <row r="11" spans="1:12" ht="30" customHeight="1" x14ac:dyDescent="0.45">
      <c r="A11" s="21"/>
      <c r="B11" s="32"/>
      <c r="C11" s="10" t="s">
        <v>20</v>
      </c>
      <c r="D11" s="11" t="s">
        <v>11</v>
      </c>
      <c r="E11" s="19" t="s">
        <v>12</v>
      </c>
      <c r="F11" s="7" t="s">
        <v>59</v>
      </c>
      <c r="G11" s="8" t="str">
        <f t="shared" si="0"/>
        <v>求人票はこちら</v>
      </c>
      <c r="H11" s="1"/>
      <c r="I11" s="1" t="str">
        <f t="shared" si="1"/>
        <v>11120</v>
      </c>
      <c r="J11" s="1" t="str">
        <f t="shared" si="2"/>
        <v>9933951</v>
      </c>
      <c r="K11" s="4" t="str">
        <f t="shared" si="3"/>
        <v>https://www.hellowork.mhlw.go.jp/kensaku/GECA110010.do?action=searchNoBtn&amp;initDisp&amp;screenId=GECA110010&amp;kJNoJo1=11120&amp;kJNoGe1=9933951</v>
      </c>
      <c r="L11" s="3" t="str">
        <f t="shared" si="4"/>
        <v>https://www.hellowork.mhlw.go.jp/kensaku/GECA110010.do?action=searchNoBtn&amp;initDisp&amp;screenId=GECA110010&amp;kJNoJo1=11120&amp;kJNoGe1=9933951</v>
      </c>
    </row>
    <row r="12" spans="1:12" ht="30" customHeight="1" x14ac:dyDescent="0.45">
      <c r="A12" s="22"/>
      <c r="B12" s="33"/>
      <c r="C12" s="10" t="s">
        <v>21</v>
      </c>
      <c r="D12" s="11" t="s">
        <v>5</v>
      </c>
      <c r="E12" s="19" t="s">
        <v>15</v>
      </c>
      <c r="F12" s="7" t="s">
        <v>60</v>
      </c>
      <c r="G12" s="8" t="str">
        <f t="shared" si="0"/>
        <v>求人票はこちら</v>
      </c>
      <c r="H12" s="1"/>
      <c r="I12" s="1" t="str">
        <f t="shared" si="1"/>
        <v>11120</v>
      </c>
      <c r="J12" s="1" t="str">
        <f t="shared" si="2"/>
        <v>9918951</v>
      </c>
      <c r="K12" s="4" t="str">
        <f t="shared" si="3"/>
        <v>https://www.hellowork.mhlw.go.jp/kensaku/GECA110010.do?action=searchNoBtn&amp;initDisp&amp;screenId=GECA110010&amp;kJNoJo1=11120&amp;kJNoGe1=9918951</v>
      </c>
      <c r="L12" s="3" t="str">
        <f t="shared" si="4"/>
        <v>https://www.hellowork.mhlw.go.jp/kensaku/GECA110010.do?action=searchNoBtn&amp;initDisp&amp;screenId=GECA110010&amp;kJNoJo1=11120&amp;kJNoGe1=9918951</v>
      </c>
    </row>
    <row r="13" spans="1:12" ht="30" customHeight="1" x14ac:dyDescent="0.45">
      <c r="A13" s="20">
        <v>3</v>
      </c>
      <c r="B13" s="29" t="s">
        <v>22</v>
      </c>
      <c r="C13" s="10" t="s">
        <v>23</v>
      </c>
      <c r="D13" s="11" t="s">
        <v>11</v>
      </c>
      <c r="E13" s="19" t="s">
        <v>24</v>
      </c>
      <c r="F13" s="7" t="s">
        <v>83</v>
      </c>
      <c r="G13" s="8" t="str">
        <f t="shared" si="0"/>
        <v>求人票はこちら</v>
      </c>
      <c r="H13" s="1"/>
      <c r="I13" s="1" t="str">
        <f t="shared" si="1"/>
        <v>11120</v>
      </c>
      <c r="J13" s="1" t="str">
        <f t="shared" si="2"/>
        <v>9643651</v>
      </c>
      <c r="K13" s="4" t="str">
        <f t="shared" si="3"/>
        <v>https://www.hellowork.mhlw.go.jp/kensaku/GECA110010.do?action=searchNoBtn&amp;initDisp&amp;screenId=GECA110010&amp;kJNoJo1=11120&amp;kJNoGe1=9643651</v>
      </c>
      <c r="L13" s="3" t="str">
        <f t="shared" si="4"/>
        <v>https://www.hellowork.mhlw.go.jp/kensaku/GECA110010.do?action=searchNoBtn&amp;initDisp&amp;screenId=GECA110010&amp;kJNoJo1=11120&amp;kJNoGe1=9643651</v>
      </c>
    </row>
    <row r="14" spans="1:12" ht="30" customHeight="1" x14ac:dyDescent="0.45">
      <c r="A14" s="21"/>
      <c r="B14" s="30"/>
      <c r="C14" s="10" t="s">
        <v>25</v>
      </c>
      <c r="D14" s="18" t="s">
        <v>26</v>
      </c>
      <c r="E14" s="19" t="s">
        <v>9</v>
      </c>
      <c r="F14" s="7" t="s">
        <v>61</v>
      </c>
      <c r="G14" s="8" t="str">
        <f t="shared" si="0"/>
        <v>求人票はこちら</v>
      </c>
      <c r="H14" s="1"/>
      <c r="I14" s="1" t="str">
        <f t="shared" si="1"/>
        <v>11120</v>
      </c>
      <c r="J14" s="1" t="str">
        <f t="shared" si="2"/>
        <v>9639351</v>
      </c>
      <c r="K14" s="4" t="str">
        <f t="shared" si="3"/>
        <v>https://www.hellowork.mhlw.go.jp/kensaku/GECA110010.do?action=searchNoBtn&amp;initDisp&amp;screenId=GECA110010&amp;kJNoJo1=11120&amp;kJNoGe1=9639351</v>
      </c>
      <c r="L14" s="3" t="str">
        <f t="shared" si="4"/>
        <v>https://www.hellowork.mhlw.go.jp/kensaku/GECA110010.do?action=searchNoBtn&amp;initDisp&amp;screenId=GECA110010&amp;kJNoJo1=11120&amp;kJNoGe1=9639351</v>
      </c>
    </row>
    <row r="15" spans="1:12" ht="30" customHeight="1" x14ac:dyDescent="0.45">
      <c r="A15" s="22"/>
      <c r="B15" s="31"/>
      <c r="C15" s="10" t="s">
        <v>27</v>
      </c>
      <c r="D15" s="11" t="s">
        <v>5</v>
      </c>
      <c r="E15" s="19" t="s">
        <v>9</v>
      </c>
      <c r="F15" s="7" t="s">
        <v>62</v>
      </c>
      <c r="G15" s="8" t="str">
        <f t="shared" si="0"/>
        <v>求人票はこちら</v>
      </c>
      <c r="H15" s="1"/>
      <c r="I15" s="1" t="str">
        <f t="shared" si="1"/>
        <v>11120</v>
      </c>
      <c r="J15" s="1" t="str">
        <f t="shared" si="2"/>
        <v>9645151</v>
      </c>
      <c r="K15" s="4" t="str">
        <f t="shared" si="3"/>
        <v>https://www.hellowork.mhlw.go.jp/kensaku/GECA110010.do?action=searchNoBtn&amp;initDisp&amp;screenId=GECA110010&amp;kJNoJo1=11120&amp;kJNoGe1=9645151</v>
      </c>
      <c r="L15" s="3" t="str">
        <f t="shared" si="4"/>
        <v>https://www.hellowork.mhlw.go.jp/kensaku/GECA110010.do?action=searchNoBtn&amp;initDisp&amp;screenId=GECA110010&amp;kJNoJo1=11120&amp;kJNoGe1=9645151</v>
      </c>
    </row>
    <row r="16" spans="1:12" ht="39.9" customHeight="1" x14ac:dyDescent="0.45">
      <c r="A16" s="12">
        <v>4</v>
      </c>
      <c r="B16" s="15" t="s">
        <v>77</v>
      </c>
      <c r="C16" s="10" t="s">
        <v>28</v>
      </c>
      <c r="D16" s="11" t="s">
        <v>11</v>
      </c>
      <c r="E16" s="19" t="s">
        <v>29</v>
      </c>
      <c r="F16" s="7" t="s">
        <v>63</v>
      </c>
      <c r="G16" s="8" t="str">
        <f t="shared" si="0"/>
        <v>求人票はこちら</v>
      </c>
      <c r="H16" s="1"/>
      <c r="I16" s="1" t="str">
        <f t="shared" si="1"/>
        <v>11120</v>
      </c>
      <c r="J16" s="1" t="str">
        <f t="shared" si="2"/>
        <v>9483151</v>
      </c>
      <c r="K16" s="4" t="str">
        <f t="shared" si="3"/>
        <v>https://www.hellowork.mhlw.go.jp/kensaku/GECA110010.do?action=searchNoBtn&amp;initDisp&amp;screenId=GECA110010&amp;kJNoJo1=11120&amp;kJNoGe1=9483151</v>
      </c>
      <c r="L16" s="3" t="str">
        <f t="shared" si="4"/>
        <v>https://www.hellowork.mhlw.go.jp/kensaku/GECA110010.do?action=searchNoBtn&amp;initDisp&amp;screenId=GECA110010&amp;kJNoJo1=11120&amp;kJNoGe1=9483151</v>
      </c>
    </row>
    <row r="17" spans="1:12" ht="30" customHeight="1" x14ac:dyDescent="0.45">
      <c r="A17" s="20">
        <v>5</v>
      </c>
      <c r="B17" s="23" t="s">
        <v>76</v>
      </c>
      <c r="C17" s="10" t="s">
        <v>30</v>
      </c>
      <c r="D17" s="18" t="s">
        <v>26</v>
      </c>
      <c r="E17" s="19" t="s">
        <v>31</v>
      </c>
      <c r="F17" s="7" t="s">
        <v>64</v>
      </c>
      <c r="G17" s="8" t="str">
        <f t="shared" si="0"/>
        <v>求人票はこちら</v>
      </c>
      <c r="H17" s="1"/>
      <c r="I17" s="1" t="str">
        <f t="shared" si="1"/>
        <v>11120</v>
      </c>
      <c r="J17" s="1" t="str">
        <f t="shared" si="2"/>
        <v>9844651</v>
      </c>
      <c r="K17" s="4" t="str">
        <f t="shared" si="3"/>
        <v>https://www.hellowork.mhlw.go.jp/kensaku/GECA110010.do?action=searchNoBtn&amp;initDisp&amp;screenId=GECA110010&amp;kJNoJo1=11120&amp;kJNoGe1=9844651</v>
      </c>
      <c r="L17" s="3" t="str">
        <f t="shared" si="4"/>
        <v>https://www.hellowork.mhlw.go.jp/kensaku/GECA110010.do?action=searchNoBtn&amp;initDisp&amp;screenId=GECA110010&amp;kJNoJo1=11120&amp;kJNoGe1=9844651</v>
      </c>
    </row>
    <row r="18" spans="1:12" ht="30" customHeight="1" x14ac:dyDescent="0.45">
      <c r="A18" s="21"/>
      <c r="B18" s="24"/>
      <c r="C18" s="10" t="s">
        <v>32</v>
      </c>
      <c r="D18" s="11" t="s">
        <v>5</v>
      </c>
      <c r="E18" s="19" t="s">
        <v>9</v>
      </c>
      <c r="F18" s="7" t="s">
        <v>65</v>
      </c>
      <c r="G18" s="8" t="str">
        <f t="shared" si="0"/>
        <v>求人票はこちら</v>
      </c>
      <c r="H18" s="1"/>
      <c r="I18" s="1" t="str">
        <f t="shared" si="1"/>
        <v>11120</v>
      </c>
      <c r="J18" s="1" t="str">
        <f t="shared" si="2"/>
        <v>9843851</v>
      </c>
      <c r="K18" s="4" t="str">
        <f t="shared" si="3"/>
        <v>https://www.hellowork.mhlw.go.jp/kensaku/GECA110010.do?action=searchNoBtn&amp;initDisp&amp;screenId=GECA110010&amp;kJNoJo1=11120&amp;kJNoGe1=9843851</v>
      </c>
      <c r="L18" s="3" t="str">
        <f t="shared" si="4"/>
        <v>https://www.hellowork.mhlw.go.jp/kensaku/GECA110010.do?action=searchNoBtn&amp;initDisp&amp;screenId=GECA110010&amp;kJNoJo1=11120&amp;kJNoGe1=9843851</v>
      </c>
    </row>
    <row r="19" spans="1:12" ht="30" customHeight="1" x14ac:dyDescent="0.45">
      <c r="A19" s="22"/>
      <c r="B19" s="25"/>
      <c r="C19" s="10" t="s">
        <v>33</v>
      </c>
      <c r="D19" s="11" t="s">
        <v>5</v>
      </c>
      <c r="E19" s="19" t="s">
        <v>9</v>
      </c>
      <c r="F19" s="7" t="s">
        <v>66</v>
      </c>
      <c r="G19" s="8" t="str">
        <f t="shared" si="0"/>
        <v>求人票はこちら</v>
      </c>
      <c r="H19" s="1"/>
      <c r="I19" s="1" t="str">
        <f t="shared" si="1"/>
        <v>11120</v>
      </c>
      <c r="J19" s="1" t="str">
        <f t="shared" si="2"/>
        <v>9842751</v>
      </c>
      <c r="K19" s="4" t="str">
        <f t="shared" si="3"/>
        <v>https://www.hellowork.mhlw.go.jp/kensaku/GECA110010.do?action=searchNoBtn&amp;initDisp&amp;screenId=GECA110010&amp;kJNoJo1=11120&amp;kJNoGe1=9842751</v>
      </c>
      <c r="L19" s="3" t="str">
        <f t="shared" si="4"/>
        <v>https://www.hellowork.mhlw.go.jp/kensaku/GECA110010.do?action=searchNoBtn&amp;initDisp&amp;screenId=GECA110010&amp;kJNoJo1=11120&amp;kJNoGe1=9842751</v>
      </c>
    </row>
    <row r="20" spans="1:12" ht="30" customHeight="1" x14ac:dyDescent="0.45">
      <c r="A20" s="20">
        <v>6</v>
      </c>
      <c r="B20" s="26" t="s">
        <v>34</v>
      </c>
      <c r="C20" s="10" t="s">
        <v>35</v>
      </c>
      <c r="D20" s="11" t="s">
        <v>11</v>
      </c>
      <c r="E20" s="19" t="s">
        <v>36</v>
      </c>
      <c r="F20" s="7" t="s">
        <v>67</v>
      </c>
      <c r="G20" s="8" t="str">
        <f t="shared" si="0"/>
        <v>求人票はこちら</v>
      </c>
      <c r="H20" s="1"/>
      <c r="I20" s="1" t="str">
        <f t="shared" si="1"/>
        <v>11120</v>
      </c>
      <c r="J20" s="1" t="str">
        <f t="shared" si="2"/>
        <v>9943051</v>
      </c>
      <c r="K20" s="4" t="str">
        <f t="shared" si="3"/>
        <v>https://www.hellowork.mhlw.go.jp/kensaku/GECA110010.do?action=searchNoBtn&amp;initDisp&amp;screenId=GECA110010&amp;kJNoJo1=11120&amp;kJNoGe1=9943051</v>
      </c>
      <c r="L20" s="3" t="str">
        <f t="shared" si="4"/>
        <v>https://www.hellowork.mhlw.go.jp/kensaku/GECA110010.do?action=searchNoBtn&amp;initDisp&amp;screenId=GECA110010&amp;kJNoJo1=11120&amp;kJNoGe1=9943051</v>
      </c>
    </row>
    <row r="21" spans="1:12" ht="30" customHeight="1" x14ac:dyDescent="0.45">
      <c r="A21" s="21"/>
      <c r="B21" s="24"/>
      <c r="C21" s="10" t="s">
        <v>37</v>
      </c>
      <c r="D21" s="11" t="s">
        <v>11</v>
      </c>
      <c r="E21" s="19" t="s">
        <v>36</v>
      </c>
      <c r="F21" s="7" t="s">
        <v>68</v>
      </c>
      <c r="G21" s="8" t="str">
        <f t="shared" si="0"/>
        <v>求人票はこちら</v>
      </c>
      <c r="H21" s="1"/>
      <c r="I21" s="1" t="str">
        <f t="shared" si="1"/>
        <v>11120</v>
      </c>
      <c r="J21" s="1" t="str">
        <f t="shared" si="2"/>
        <v>9944351</v>
      </c>
      <c r="K21" s="4" t="str">
        <f t="shared" si="3"/>
        <v>https://www.hellowork.mhlw.go.jp/kensaku/GECA110010.do?action=searchNoBtn&amp;initDisp&amp;screenId=GECA110010&amp;kJNoJo1=11120&amp;kJNoGe1=9944351</v>
      </c>
      <c r="L21" s="3" t="str">
        <f t="shared" si="4"/>
        <v>https://www.hellowork.mhlw.go.jp/kensaku/GECA110010.do?action=searchNoBtn&amp;initDisp&amp;screenId=GECA110010&amp;kJNoJo1=11120&amp;kJNoGe1=9944351</v>
      </c>
    </row>
    <row r="22" spans="1:12" ht="30" customHeight="1" x14ac:dyDescent="0.45">
      <c r="A22" s="22"/>
      <c r="B22" s="25"/>
      <c r="C22" s="10" t="s">
        <v>38</v>
      </c>
      <c r="D22" s="11" t="s">
        <v>5</v>
      </c>
      <c r="E22" s="19" t="s">
        <v>9</v>
      </c>
      <c r="F22" s="7" t="s">
        <v>82</v>
      </c>
      <c r="G22" s="8" t="str">
        <f t="shared" si="0"/>
        <v>求人票はこちら</v>
      </c>
      <c r="H22" s="1"/>
      <c r="I22" s="1" t="str">
        <f t="shared" si="1"/>
        <v>11120</v>
      </c>
      <c r="J22" s="1" t="str">
        <f t="shared" si="2"/>
        <v>9995351</v>
      </c>
      <c r="K22" s="4" t="str">
        <f t="shared" si="3"/>
        <v>https://www.hellowork.mhlw.go.jp/kensaku/GECA110010.do?action=searchNoBtn&amp;initDisp&amp;screenId=GECA110010&amp;kJNoJo1=11120&amp;kJNoGe1=9995351</v>
      </c>
      <c r="L22" s="3" t="str">
        <f t="shared" si="4"/>
        <v>https://www.hellowork.mhlw.go.jp/kensaku/GECA110010.do?action=searchNoBtn&amp;initDisp&amp;screenId=GECA110010&amp;kJNoJo1=11120&amp;kJNoGe1=9995351</v>
      </c>
    </row>
    <row r="23" spans="1:12" ht="50.1" customHeight="1" x14ac:dyDescent="0.45">
      <c r="A23" s="12">
        <v>7</v>
      </c>
      <c r="B23" s="14" t="s">
        <v>78</v>
      </c>
      <c r="C23" s="10" t="s">
        <v>39</v>
      </c>
      <c r="D23" s="11" t="s">
        <v>11</v>
      </c>
      <c r="E23" s="19" t="s">
        <v>29</v>
      </c>
      <c r="F23" s="7" t="s">
        <v>69</v>
      </c>
      <c r="G23" s="8" t="str">
        <f t="shared" si="0"/>
        <v>求人票はこちら</v>
      </c>
      <c r="H23" s="1"/>
      <c r="I23" s="1" t="str">
        <f t="shared" si="1"/>
        <v>11120</v>
      </c>
      <c r="J23" s="1" t="str">
        <f t="shared" si="2"/>
        <v>9907751</v>
      </c>
      <c r="K23" s="4" t="str">
        <f t="shared" si="3"/>
        <v>https://www.hellowork.mhlw.go.jp/kensaku/GECA110010.do?action=searchNoBtn&amp;initDisp&amp;screenId=GECA110010&amp;kJNoJo1=11120&amp;kJNoGe1=9907751</v>
      </c>
      <c r="L23" s="3" t="str">
        <f t="shared" si="4"/>
        <v>https://www.hellowork.mhlw.go.jp/kensaku/GECA110010.do?action=searchNoBtn&amp;initDisp&amp;screenId=GECA110010&amp;kJNoJo1=11120&amp;kJNoGe1=9907751</v>
      </c>
    </row>
    <row r="24" spans="1:12" ht="30" customHeight="1" x14ac:dyDescent="0.45">
      <c r="A24" s="20">
        <v>8</v>
      </c>
      <c r="B24" s="27" t="s">
        <v>40</v>
      </c>
      <c r="C24" s="10" t="s">
        <v>41</v>
      </c>
      <c r="D24" s="11" t="s">
        <v>5</v>
      </c>
      <c r="E24" s="19" t="s">
        <v>9</v>
      </c>
      <c r="F24" s="7" t="s">
        <v>70</v>
      </c>
      <c r="G24" s="8" t="str">
        <f t="shared" si="0"/>
        <v>求人票はこちら</v>
      </c>
      <c r="H24" s="1"/>
      <c r="I24" s="1" t="str">
        <f t="shared" si="1"/>
        <v>11120</v>
      </c>
      <c r="J24" s="1" t="str">
        <f t="shared" si="2"/>
        <v>9568251</v>
      </c>
      <c r="K24" s="4" t="str">
        <f t="shared" si="3"/>
        <v>https://www.hellowork.mhlw.go.jp/kensaku/GECA110010.do?action=searchNoBtn&amp;initDisp&amp;screenId=GECA110010&amp;kJNoJo1=11120&amp;kJNoGe1=9568251</v>
      </c>
      <c r="L24" s="3" t="str">
        <f t="shared" si="4"/>
        <v>https://www.hellowork.mhlw.go.jp/kensaku/GECA110010.do?action=searchNoBtn&amp;initDisp&amp;screenId=GECA110010&amp;kJNoJo1=11120&amp;kJNoGe1=9568251</v>
      </c>
    </row>
    <row r="25" spans="1:12" ht="30" customHeight="1" x14ac:dyDescent="0.45">
      <c r="A25" s="22"/>
      <c r="B25" s="28"/>
      <c r="C25" s="10" t="s">
        <v>42</v>
      </c>
      <c r="D25" s="11" t="s">
        <v>5</v>
      </c>
      <c r="E25" s="19" t="s">
        <v>9</v>
      </c>
      <c r="F25" s="9" t="s">
        <v>71</v>
      </c>
      <c r="G25" s="8" t="str">
        <f t="shared" si="0"/>
        <v>求人票はこちら</v>
      </c>
      <c r="H25" s="1"/>
      <c r="I25" s="1" t="str">
        <f t="shared" si="1"/>
        <v>11120</v>
      </c>
      <c r="J25" s="1" t="str">
        <f t="shared" si="2"/>
        <v>9569551</v>
      </c>
      <c r="K25" s="4" t="str">
        <f t="shared" si="3"/>
        <v>https://www.hellowork.mhlw.go.jp/kensaku/GECA110010.do?action=searchNoBtn&amp;initDisp&amp;screenId=GECA110010&amp;kJNoJo1=11120&amp;kJNoGe1=9569551</v>
      </c>
      <c r="L25" s="3" t="str">
        <f t="shared" si="4"/>
        <v>https://www.hellowork.mhlw.go.jp/kensaku/GECA110010.do?action=searchNoBtn&amp;initDisp&amp;screenId=GECA110010&amp;kJNoJo1=11120&amp;kJNoGe1=9569551</v>
      </c>
    </row>
    <row r="26" spans="1:12" ht="30" customHeight="1" x14ac:dyDescent="0.45">
      <c r="A26" s="20">
        <v>9</v>
      </c>
      <c r="B26" s="29" t="s">
        <v>43</v>
      </c>
      <c r="C26" s="10" t="s">
        <v>44</v>
      </c>
      <c r="D26" s="11" t="s">
        <v>11</v>
      </c>
      <c r="E26" s="19" t="s">
        <v>29</v>
      </c>
      <c r="F26" s="7" t="s">
        <v>72</v>
      </c>
      <c r="G26" s="8" t="str">
        <f t="shared" si="0"/>
        <v>求人票はこちら</v>
      </c>
      <c r="H26" s="1"/>
      <c r="I26" s="1" t="str">
        <f t="shared" si="1"/>
        <v>11120</v>
      </c>
      <c r="J26" s="1" t="str">
        <f t="shared" si="2"/>
        <v>9785251</v>
      </c>
      <c r="K26" s="4" t="str">
        <f t="shared" si="3"/>
        <v>https://www.hellowork.mhlw.go.jp/kensaku/GECA110010.do?action=searchNoBtn&amp;initDisp&amp;screenId=GECA110010&amp;kJNoJo1=11120&amp;kJNoGe1=9785251</v>
      </c>
      <c r="L26" s="3" t="str">
        <f t="shared" si="4"/>
        <v>https://www.hellowork.mhlw.go.jp/kensaku/GECA110010.do?action=searchNoBtn&amp;initDisp&amp;screenId=GECA110010&amp;kJNoJo1=11120&amp;kJNoGe1=9785251</v>
      </c>
    </row>
    <row r="27" spans="1:12" ht="30" customHeight="1" x14ac:dyDescent="0.45">
      <c r="A27" s="21"/>
      <c r="B27" s="30"/>
      <c r="C27" s="10" t="s">
        <v>45</v>
      </c>
      <c r="D27" s="11" t="s">
        <v>11</v>
      </c>
      <c r="E27" s="19" t="s">
        <v>29</v>
      </c>
      <c r="F27" s="7" t="s">
        <v>73</v>
      </c>
      <c r="G27" s="8" t="str">
        <f t="shared" si="0"/>
        <v>求人票はこちら</v>
      </c>
      <c r="H27" s="1"/>
      <c r="I27" s="1" t="str">
        <f t="shared" si="1"/>
        <v>11120</v>
      </c>
      <c r="J27" s="1" t="str">
        <f t="shared" si="2"/>
        <v>9827751</v>
      </c>
      <c r="K27" s="4" t="str">
        <f t="shared" si="3"/>
        <v>https://www.hellowork.mhlw.go.jp/kensaku/GECA110010.do?action=searchNoBtn&amp;initDisp&amp;screenId=GECA110010&amp;kJNoJo1=11120&amp;kJNoGe1=9827751</v>
      </c>
      <c r="L27" s="3" t="str">
        <f t="shared" si="4"/>
        <v>https://www.hellowork.mhlw.go.jp/kensaku/GECA110010.do?action=searchNoBtn&amp;initDisp&amp;screenId=GECA110010&amp;kJNoJo1=11120&amp;kJNoGe1=9827751</v>
      </c>
    </row>
    <row r="28" spans="1:12" ht="30" customHeight="1" x14ac:dyDescent="0.45">
      <c r="A28" s="21"/>
      <c r="B28" s="30"/>
      <c r="C28" s="10" t="s">
        <v>46</v>
      </c>
      <c r="D28" s="11" t="s">
        <v>5</v>
      </c>
      <c r="E28" s="19" t="s">
        <v>9</v>
      </c>
      <c r="F28" s="7" t="s">
        <v>74</v>
      </c>
      <c r="G28" s="8" t="str">
        <f t="shared" si="0"/>
        <v>求人票はこちら</v>
      </c>
      <c r="H28" s="1"/>
      <c r="I28" s="1" t="str">
        <f t="shared" si="1"/>
        <v>11120</v>
      </c>
      <c r="J28" s="1" t="str">
        <f t="shared" si="2"/>
        <v>9826451</v>
      </c>
      <c r="K28" s="4" t="str">
        <f t="shared" si="3"/>
        <v>https://www.hellowork.mhlw.go.jp/kensaku/GECA110010.do?action=searchNoBtn&amp;initDisp&amp;screenId=GECA110010&amp;kJNoJo1=11120&amp;kJNoGe1=9826451</v>
      </c>
      <c r="L28" s="3" t="str">
        <f t="shared" si="4"/>
        <v>https://www.hellowork.mhlw.go.jp/kensaku/GECA110010.do?action=searchNoBtn&amp;initDisp&amp;screenId=GECA110010&amp;kJNoJo1=11120&amp;kJNoGe1=9826451</v>
      </c>
    </row>
    <row r="29" spans="1:12" ht="30" customHeight="1" x14ac:dyDescent="0.45">
      <c r="A29" s="22"/>
      <c r="B29" s="31"/>
      <c r="C29" s="10" t="s">
        <v>47</v>
      </c>
      <c r="D29" s="11" t="s">
        <v>5</v>
      </c>
      <c r="E29" s="19" t="s">
        <v>9</v>
      </c>
      <c r="F29" s="7" t="s">
        <v>75</v>
      </c>
      <c r="G29" s="8" t="str">
        <f t="shared" si="0"/>
        <v>求人票はこちら</v>
      </c>
      <c r="H29" s="1"/>
      <c r="I29" s="1" t="str">
        <f t="shared" si="1"/>
        <v>11120</v>
      </c>
      <c r="J29" s="1" t="str">
        <f t="shared" si="2"/>
        <v>9828851</v>
      </c>
      <c r="K29" s="4" t="str">
        <f t="shared" si="3"/>
        <v>https://www.hellowork.mhlw.go.jp/kensaku/GECA110010.do?action=searchNoBtn&amp;initDisp&amp;screenId=GECA110010&amp;kJNoJo1=11120&amp;kJNoGe1=9828851</v>
      </c>
      <c r="L29" s="3" t="str">
        <f t="shared" si="4"/>
        <v>https://www.hellowork.mhlw.go.jp/kensaku/GECA110010.do?action=searchNoBtn&amp;initDisp&amp;screenId=GECA110010&amp;kJNoJo1=11120&amp;kJNoGe1=9828851</v>
      </c>
    </row>
    <row r="30" spans="1:12" ht="50.1" customHeight="1" x14ac:dyDescent="0.45">
      <c r="A30" s="12">
        <v>10</v>
      </c>
      <c r="B30" s="16" t="s">
        <v>79</v>
      </c>
      <c r="C30" s="10" t="s">
        <v>48</v>
      </c>
      <c r="D30" s="11" t="s">
        <v>11</v>
      </c>
      <c r="E30" s="19" t="s">
        <v>80</v>
      </c>
      <c r="F30" s="7" t="s">
        <v>81</v>
      </c>
      <c r="G30" s="8" t="str">
        <f t="shared" si="0"/>
        <v>求人票はこちら</v>
      </c>
      <c r="H30" s="1"/>
      <c r="I30" s="1" t="str">
        <f t="shared" si="1"/>
        <v>11120</v>
      </c>
      <c r="J30" s="1" t="str">
        <f t="shared" si="2"/>
        <v>9880351</v>
      </c>
      <c r="K30" s="4" t="str">
        <f t="shared" si="3"/>
        <v>https://www.hellowork.mhlw.go.jp/kensaku/GECA110010.do?action=searchNoBtn&amp;initDisp&amp;screenId=GECA110010&amp;kJNoJo1=11120&amp;kJNoGe1=9880351</v>
      </c>
      <c r="L30" s="3" t="str">
        <f t="shared" si="4"/>
        <v>https://www.hellowork.mhlw.go.jp/kensaku/GECA110010.do?action=searchNoBtn&amp;initDisp&amp;screenId=GECA110010&amp;kJNoJo1=11120&amp;kJNoGe1=9880351</v>
      </c>
    </row>
    <row r="31" spans="1:12" ht="30" customHeight="1" x14ac:dyDescent="0.45">
      <c r="A31" s="12"/>
      <c r="B31" s="17"/>
      <c r="C31" s="10"/>
      <c r="D31" s="11"/>
      <c r="E31" s="11"/>
      <c r="F31" s="7"/>
      <c r="G31" s="8" t="str">
        <f t="shared" si="0"/>
        <v/>
      </c>
      <c r="H31" s="1"/>
      <c r="I31" s="1" t="str">
        <f t="shared" si="1"/>
        <v/>
      </c>
      <c r="J31" s="1" t="e">
        <f t="shared" si="2"/>
        <v>#VALUE!</v>
      </c>
      <c r="K31" s="4" t="e">
        <f t="shared" si="3"/>
        <v>#VALUE!</v>
      </c>
      <c r="L31" s="3" t="e">
        <f t="shared" si="4"/>
        <v>#VALUE!</v>
      </c>
    </row>
    <row r="32" spans="1:12" ht="30" customHeight="1" x14ac:dyDescent="0.45">
      <c r="A32" s="12"/>
      <c r="B32" s="15"/>
      <c r="C32" s="10"/>
      <c r="D32" s="11"/>
      <c r="E32" s="11"/>
      <c r="F32" s="7"/>
      <c r="G32" s="8" t="str">
        <f t="shared" si="0"/>
        <v/>
      </c>
      <c r="H32" s="1"/>
      <c r="I32" s="1" t="str">
        <f t="shared" si="1"/>
        <v/>
      </c>
      <c r="J32" s="1" t="e">
        <f t="shared" si="2"/>
        <v>#VALUE!</v>
      </c>
      <c r="K32" s="4" t="e">
        <f t="shared" si="3"/>
        <v>#VALUE!</v>
      </c>
      <c r="L32" s="3" t="e">
        <f t="shared" si="4"/>
        <v>#VALUE!</v>
      </c>
    </row>
    <row r="33" spans="1:12" ht="30" customHeight="1" x14ac:dyDescent="0.45">
      <c r="A33" s="12"/>
      <c r="B33" s="14"/>
      <c r="C33" s="10"/>
      <c r="D33" s="11"/>
      <c r="E33" s="11"/>
      <c r="F33" s="7"/>
      <c r="G33" s="8" t="str">
        <f t="shared" si="0"/>
        <v/>
      </c>
      <c r="H33" s="1"/>
      <c r="I33" s="1" t="str">
        <f t="shared" si="1"/>
        <v/>
      </c>
      <c r="J33" s="1" t="e">
        <f t="shared" si="2"/>
        <v>#VALUE!</v>
      </c>
      <c r="K33" s="4" t="e">
        <f t="shared" si="3"/>
        <v>#VALUE!</v>
      </c>
      <c r="L33" s="3" t="e">
        <f t="shared" si="4"/>
        <v>#VALUE!</v>
      </c>
    </row>
    <row r="34" spans="1:12" ht="30" customHeight="1" x14ac:dyDescent="0.45">
      <c r="A34" s="12"/>
      <c r="B34" s="14"/>
      <c r="C34" s="10"/>
      <c r="D34" s="11"/>
      <c r="E34" s="11"/>
      <c r="F34" s="7"/>
      <c r="G34" s="8" t="str">
        <f t="shared" si="0"/>
        <v/>
      </c>
      <c r="H34" s="1"/>
      <c r="I34" s="1" t="str">
        <f t="shared" si="1"/>
        <v/>
      </c>
      <c r="J34" s="1" t="e">
        <f t="shared" si="2"/>
        <v>#VALUE!</v>
      </c>
      <c r="K34" s="4" t="e">
        <f t="shared" si="3"/>
        <v>#VALUE!</v>
      </c>
      <c r="L34" s="3" t="e">
        <f t="shared" si="4"/>
        <v>#VALUE!</v>
      </c>
    </row>
    <row r="35" spans="1:12" ht="30" customHeight="1" x14ac:dyDescent="0.45">
      <c r="A35" s="12"/>
      <c r="B35" s="14"/>
      <c r="C35" s="10"/>
      <c r="D35" s="11"/>
      <c r="E35" s="11"/>
      <c r="F35" s="7"/>
      <c r="G35" s="8" t="str">
        <f t="shared" si="0"/>
        <v/>
      </c>
      <c r="H35" s="1"/>
      <c r="I35" s="1" t="str">
        <f t="shared" si="1"/>
        <v/>
      </c>
      <c r="J35" s="1" t="e">
        <f t="shared" si="2"/>
        <v>#VALUE!</v>
      </c>
      <c r="K35" s="4" t="e">
        <f t="shared" si="3"/>
        <v>#VALUE!</v>
      </c>
      <c r="L35" s="3" t="e">
        <f t="shared" si="4"/>
        <v>#VALUE!</v>
      </c>
    </row>
    <row r="36" spans="1:12" ht="30" customHeight="1" x14ac:dyDescent="0.45">
      <c r="A36" s="12"/>
      <c r="B36" s="14"/>
      <c r="C36" s="10"/>
      <c r="D36" s="11"/>
      <c r="E36" s="11"/>
      <c r="F36" s="7"/>
      <c r="G36" s="8" t="str">
        <f t="shared" si="0"/>
        <v/>
      </c>
      <c r="H36" s="1"/>
      <c r="I36" s="1" t="str">
        <f t="shared" si="1"/>
        <v/>
      </c>
      <c r="J36" s="1" t="e">
        <f t="shared" si="2"/>
        <v>#VALUE!</v>
      </c>
      <c r="K36" s="4" t="e">
        <f t="shared" si="3"/>
        <v>#VALUE!</v>
      </c>
      <c r="L36" s="3" t="e">
        <f t="shared" si="4"/>
        <v>#VALUE!</v>
      </c>
    </row>
    <row r="37" spans="1:12" ht="30" customHeight="1" x14ac:dyDescent="0.45">
      <c r="A37" s="12"/>
      <c r="B37" s="14"/>
      <c r="C37" s="10"/>
      <c r="D37" s="11"/>
      <c r="E37" s="11"/>
      <c r="F37" s="7"/>
      <c r="G37" s="8" t="str">
        <f t="shared" si="0"/>
        <v/>
      </c>
      <c r="H37" s="1"/>
      <c r="I37" s="1" t="str">
        <f t="shared" si="1"/>
        <v/>
      </c>
      <c r="J37" s="1" t="e">
        <f t="shared" si="2"/>
        <v>#VALUE!</v>
      </c>
      <c r="K37" s="4" t="e">
        <f t="shared" si="3"/>
        <v>#VALUE!</v>
      </c>
      <c r="L37" s="3" t="e">
        <f t="shared" si="4"/>
        <v>#VALUE!</v>
      </c>
    </row>
    <row r="38" spans="1:12" ht="30" customHeight="1" x14ac:dyDescent="0.45">
      <c r="A38" s="12"/>
      <c r="B38" s="15"/>
      <c r="C38" s="10"/>
      <c r="D38" s="11"/>
      <c r="E38" s="11"/>
      <c r="F38" s="7"/>
      <c r="G38" s="8" t="str">
        <f t="shared" si="0"/>
        <v/>
      </c>
      <c r="H38" s="1"/>
      <c r="I38" s="1" t="str">
        <f t="shared" si="1"/>
        <v/>
      </c>
      <c r="J38" s="1" t="e">
        <f t="shared" si="2"/>
        <v>#VALUE!</v>
      </c>
      <c r="K38" s="4" t="e">
        <f t="shared" si="3"/>
        <v>#VALUE!</v>
      </c>
      <c r="L38" s="3" t="e">
        <f t="shared" si="4"/>
        <v>#VALUE!</v>
      </c>
    </row>
    <row r="39" spans="1:12" ht="30" customHeight="1" x14ac:dyDescent="0.45">
      <c r="A39" s="12"/>
      <c r="B39" s="14"/>
      <c r="C39" s="10"/>
      <c r="D39" s="11"/>
      <c r="E39" s="11"/>
      <c r="F39" s="7"/>
      <c r="G39" s="8" t="str">
        <f t="shared" si="0"/>
        <v/>
      </c>
      <c r="H39" s="1"/>
      <c r="I39" s="1" t="str">
        <f t="shared" si="1"/>
        <v/>
      </c>
      <c r="J39" s="1" t="e">
        <f t="shared" si="2"/>
        <v>#VALUE!</v>
      </c>
      <c r="K39" s="4" t="e">
        <f t="shared" si="3"/>
        <v>#VALUE!</v>
      </c>
      <c r="L39" s="3" t="e">
        <f t="shared" si="4"/>
        <v>#VALUE!</v>
      </c>
    </row>
    <row r="40" spans="1:12" ht="30" customHeight="1" x14ac:dyDescent="0.45">
      <c r="A40" s="12"/>
      <c r="B40" s="14"/>
      <c r="C40" s="10"/>
      <c r="D40" s="11"/>
      <c r="E40" s="11"/>
      <c r="F40" s="7"/>
      <c r="G40" s="8" t="str">
        <f t="shared" si="0"/>
        <v/>
      </c>
      <c r="H40" s="1"/>
      <c r="I40" s="1" t="str">
        <f t="shared" si="1"/>
        <v/>
      </c>
      <c r="J40" s="1" t="e">
        <f t="shared" si="2"/>
        <v>#VALUE!</v>
      </c>
      <c r="K40" s="4" t="e">
        <f t="shared" si="3"/>
        <v>#VALUE!</v>
      </c>
      <c r="L40" s="3" t="e">
        <f t="shared" si="4"/>
        <v>#VALUE!</v>
      </c>
    </row>
    <row r="41" spans="1:12" ht="30" customHeight="1" x14ac:dyDescent="0.45">
      <c r="A41" s="12"/>
      <c r="B41" s="14"/>
      <c r="C41" s="10"/>
      <c r="D41" s="11"/>
      <c r="E41" s="11"/>
      <c r="F41" s="7"/>
      <c r="G41" s="8" t="str">
        <f t="shared" si="0"/>
        <v/>
      </c>
      <c r="H41" s="1"/>
      <c r="I41" s="1" t="str">
        <f t="shared" si="1"/>
        <v/>
      </c>
      <c r="J41" s="1" t="e">
        <f t="shared" si="2"/>
        <v>#VALUE!</v>
      </c>
      <c r="K41" s="4" t="e">
        <f t="shared" si="3"/>
        <v>#VALUE!</v>
      </c>
      <c r="L41" s="3" t="e">
        <f t="shared" si="4"/>
        <v>#VALUE!</v>
      </c>
    </row>
    <row r="42" spans="1:12" ht="30" customHeight="1" x14ac:dyDescent="0.45">
      <c r="A42" s="12"/>
      <c r="B42" s="14"/>
      <c r="C42" s="10"/>
      <c r="D42" s="11"/>
      <c r="E42" s="11"/>
      <c r="F42" s="7"/>
      <c r="G42" s="8" t="str">
        <f t="shared" si="0"/>
        <v/>
      </c>
      <c r="H42" s="1"/>
      <c r="I42" s="1" t="str">
        <f t="shared" si="1"/>
        <v/>
      </c>
      <c r="J42" s="1" t="e">
        <f t="shared" si="2"/>
        <v>#VALUE!</v>
      </c>
      <c r="K42" s="4" t="e">
        <f t="shared" si="3"/>
        <v>#VALUE!</v>
      </c>
      <c r="L42" s="3" t="e">
        <f t="shared" si="4"/>
        <v>#VALUE!</v>
      </c>
    </row>
    <row r="43" spans="1:12" ht="30" customHeight="1" x14ac:dyDescent="0.45">
      <c r="A43" s="12"/>
      <c r="B43" s="14"/>
      <c r="C43" s="10"/>
      <c r="D43" s="11"/>
      <c r="E43" s="11"/>
      <c r="F43" s="7"/>
      <c r="G43" s="8" t="str">
        <f t="shared" si="0"/>
        <v/>
      </c>
      <c r="H43" s="1"/>
      <c r="I43" s="1" t="str">
        <f t="shared" si="1"/>
        <v/>
      </c>
      <c r="J43" s="1" t="e">
        <f t="shared" si="2"/>
        <v>#VALUE!</v>
      </c>
      <c r="K43" s="4" t="e">
        <f t="shared" si="3"/>
        <v>#VALUE!</v>
      </c>
      <c r="L43" s="3" t="e">
        <f t="shared" si="4"/>
        <v>#VALUE!</v>
      </c>
    </row>
    <row r="44" spans="1:12" ht="60" customHeight="1" x14ac:dyDescent="0.45">
      <c r="A44" s="12"/>
      <c r="B44" s="13"/>
      <c r="C44" s="10"/>
      <c r="D44" s="11"/>
      <c r="E44" s="11"/>
      <c r="F44" s="7"/>
      <c r="G44" s="8" t="str">
        <f t="shared" si="0"/>
        <v/>
      </c>
      <c r="H44" s="1"/>
      <c r="I44" s="1" t="str">
        <f t="shared" si="1"/>
        <v/>
      </c>
      <c r="J44" s="1" t="e">
        <f t="shared" si="2"/>
        <v>#VALUE!</v>
      </c>
      <c r="K44" s="4" t="e">
        <f t="shared" si="3"/>
        <v>#VALUE!</v>
      </c>
      <c r="L44" s="3" t="e">
        <f t="shared" si="4"/>
        <v>#VALUE!</v>
      </c>
    </row>
    <row r="45" spans="1:12" ht="30" customHeight="1" x14ac:dyDescent="0.45">
      <c r="A45" s="12"/>
      <c r="B45" s="15"/>
      <c r="C45" s="10"/>
      <c r="D45" s="11"/>
      <c r="E45" s="11"/>
      <c r="F45" s="9"/>
      <c r="G45" s="8" t="str">
        <f t="shared" si="0"/>
        <v/>
      </c>
      <c r="H45" s="1"/>
      <c r="I45" s="1" t="str">
        <f t="shared" si="1"/>
        <v/>
      </c>
      <c r="J45" s="1" t="e">
        <f t="shared" si="2"/>
        <v>#VALUE!</v>
      </c>
      <c r="K45" s="4" t="e">
        <f t="shared" si="3"/>
        <v>#VALUE!</v>
      </c>
      <c r="L45" s="3" t="e">
        <f t="shared" si="4"/>
        <v>#VALUE!</v>
      </c>
    </row>
    <row r="46" spans="1:12" ht="30" customHeight="1" x14ac:dyDescent="0.45">
      <c r="A46" s="12"/>
      <c r="B46" s="14"/>
      <c r="C46" s="10"/>
      <c r="D46" s="11"/>
      <c r="E46" s="11"/>
      <c r="F46" s="9"/>
      <c r="G46" s="8" t="str">
        <f t="shared" si="0"/>
        <v/>
      </c>
      <c r="H46" s="1"/>
      <c r="I46" s="1" t="str">
        <f t="shared" si="1"/>
        <v/>
      </c>
      <c r="J46" s="1" t="e">
        <f t="shared" si="2"/>
        <v>#VALUE!</v>
      </c>
      <c r="K46" s="4" t="e">
        <f t="shared" si="3"/>
        <v>#VALUE!</v>
      </c>
      <c r="L46" s="3" t="e">
        <f t="shared" si="4"/>
        <v>#VALUE!</v>
      </c>
    </row>
    <row r="47" spans="1:12" ht="30" customHeight="1" x14ac:dyDescent="0.45">
      <c r="A47" s="12"/>
      <c r="B47" s="14"/>
      <c r="C47" s="10"/>
      <c r="D47" s="11"/>
      <c r="E47" s="11"/>
      <c r="F47" s="9"/>
      <c r="G47" s="8" t="str">
        <f t="shared" si="0"/>
        <v/>
      </c>
      <c r="H47" s="1"/>
      <c r="I47" s="1" t="str">
        <f t="shared" si="1"/>
        <v/>
      </c>
      <c r="J47" s="1" t="e">
        <f t="shared" si="2"/>
        <v>#VALUE!</v>
      </c>
      <c r="K47" s="4" t="e">
        <f t="shared" si="3"/>
        <v>#VALUE!</v>
      </c>
      <c r="L47" s="3" t="e">
        <f t="shared" si="4"/>
        <v>#VALUE!</v>
      </c>
    </row>
    <row r="48" spans="1:12" ht="30" customHeight="1" x14ac:dyDescent="0.45">
      <c r="A48" s="12"/>
      <c r="B48" s="14"/>
      <c r="C48" s="10"/>
      <c r="D48" s="11"/>
      <c r="E48" s="11"/>
      <c r="F48" s="9"/>
      <c r="G48" s="8" t="str">
        <f t="shared" si="0"/>
        <v/>
      </c>
      <c r="H48" s="1"/>
      <c r="I48" s="1" t="str">
        <f t="shared" si="1"/>
        <v/>
      </c>
      <c r="J48" s="1" t="e">
        <f t="shared" si="2"/>
        <v>#VALUE!</v>
      </c>
      <c r="K48" s="4" t="e">
        <f t="shared" si="3"/>
        <v>#VALUE!</v>
      </c>
      <c r="L48" s="3" t="e">
        <f t="shared" si="4"/>
        <v>#VALUE!</v>
      </c>
    </row>
    <row r="49" spans="1:12" ht="30" customHeight="1" x14ac:dyDescent="0.45">
      <c r="A49" s="12"/>
      <c r="B49" s="14"/>
      <c r="C49" s="10"/>
      <c r="D49" s="11"/>
      <c r="E49" s="11"/>
      <c r="F49" s="7"/>
      <c r="G49" s="8" t="str">
        <f t="shared" si="0"/>
        <v/>
      </c>
      <c r="H49" s="1"/>
      <c r="I49" s="1" t="str">
        <f t="shared" si="1"/>
        <v/>
      </c>
      <c r="J49" s="1" t="e">
        <f t="shared" si="2"/>
        <v>#VALUE!</v>
      </c>
      <c r="K49" s="4" t="e">
        <f t="shared" si="3"/>
        <v>#VALUE!</v>
      </c>
      <c r="L49" s="3" t="e">
        <f t="shared" si="4"/>
        <v>#VALUE!</v>
      </c>
    </row>
    <row r="50" spans="1:12" ht="30" customHeight="1" x14ac:dyDescent="0.45">
      <c r="A50" s="12"/>
      <c r="B50" s="14"/>
      <c r="C50" s="10"/>
      <c r="D50" s="11"/>
      <c r="E50" s="11"/>
      <c r="F50" s="7"/>
      <c r="G50" s="8" t="str">
        <f t="shared" si="0"/>
        <v/>
      </c>
      <c r="H50" s="1"/>
      <c r="I50" s="1" t="str">
        <f t="shared" si="1"/>
        <v/>
      </c>
      <c r="J50" s="1" t="e">
        <f t="shared" si="2"/>
        <v>#VALUE!</v>
      </c>
      <c r="K50" s="4" t="e">
        <f t="shared" si="3"/>
        <v>#VALUE!</v>
      </c>
      <c r="L50" s="3" t="e">
        <f t="shared" si="4"/>
        <v>#VALUE!</v>
      </c>
    </row>
    <row r="51" spans="1:12" ht="30" customHeight="1" x14ac:dyDescent="0.45"/>
    <row r="52" spans="1:12" ht="30" customHeight="1" x14ac:dyDescent="0.45"/>
    <row r="53" spans="1:12" ht="30" customHeight="1" x14ac:dyDescent="0.45"/>
    <row r="54" spans="1:12" ht="30" customHeight="1" x14ac:dyDescent="0.45"/>
    <row r="55" spans="1:12" ht="30" customHeight="1" x14ac:dyDescent="0.45"/>
    <row r="56" spans="1:12" ht="30" customHeight="1" x14ac:dyDescent="0.45"/>
    <row r="57" spans="1:12" ht="30" customHeight="1" x14ac:dyDescent="0.45"/>
    <row r="58" spans="1:12" ht="30" customHeight="1" x14ac:dyDescent="0.45"/>
    <row r="59" spans="1:12" ht="30" customHeight="1" x14ac:dyDescent="0.45"/>
    <row r="60" spans="1:12" ht="30" customHeight="1" x14ac:dyDescent="0.45"/>
    <row r="61" spans="1:12" ht="30" customHeight="1" x14ac:dyDescent="0.45"/>
    <row r="62" spans="1:12" ht="30" customHeight="1" x14ac:dyDescent="0.45"/>
  </sheetData>
  <mergeCells count="14">
    <mergeCell ref="B2:B6"/>
    <mergeCell ref="B7:B12"/>
    <mergeCell ref="A2:A6"/>
    <mergeCell ref="A7:A12"/>
    <mergeCell ref="A13:A15"/>
    <mergeCell ref="B13:B15"/>
    <mergeCell ref="A17:A19"/>
    <mergeCell ref="A20:A22"/>
    <mergeCell ref="A24:A25"/>
    <mergeCell ref="A26:A29"/>
    <mergeCell ref="B17:B19"/>
    <mergeCell ref="B20:B22"/>
    <mergeCell ref="B24:B25"/>
    <mergeCell ref="B26:B29"/>
  </mergeCells>
  <phoneticPr fontId="1"/>
  <dataValidations count="3">
    <dataValidation imeMode="hiragana" allowBlank="1" showInputMessage="1" showErrorMessage="1" sqref="C28 C36:C40 C44:C46 C15 C2:C5 C10" xr:uid="{43F4590F-31AD-48FA-BC88-2422A6615747}"/>
    <dataValidation imeMode="off" allowBlank="1" showInputMessage="1" showErrorMessage="1" sqref="F28 F44:F46 F15 F2:F5 F10" xr:uid="{6FB95D33-5E6D-4213-8E05-527738642EA0}"/>
    <dataValidation imeMode="on" allowBlank="1" showInputMessage="1" showErrorMessage="1" sqref="C16:C18 C32:C35 C22:C26" xr:uid="{2228815E-1549-4788-B591-4CCB9D2B7263}"/>
  </dataValidations>
  <printOptions horizontalCentered="1"/>
  <pageMargins left="0.31496062992125984" right="0.31496062992125984" top="0.55118110236220474" bottom="0.15748031496062992" header="0.31496062992125984" footer="0.31496062992125984"/>
  <pageSetup paperSize="9" scale="78" orientation="portrait" horizontalDpi="300" verticalDpi="300" r:id="rId1"/>
  <rowBreaks count="1" manualBreakCount="1">
    <brk id="3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田沼良輔</dc:creator>
  <cp:lastModifiedBy>篠原 千裕</cp:lastModifiedBy>
  <cp:lastPrinted>2025-12-16T03:35:25Z</cp:lastPrinted>
  <dcterms:created xsi:type="dcterms:W3CDTF">2025-09-08T23:42:54Z</dcterms:created>
  <dcterms:modified xsi:type="dcterms:W3CDTF">2025-12-24T04:02:57Z</dcterms:modified>
</cp:coreProperties>
</file>