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hoshi3010\Desktop\"/>
    </mc:Choice>
  </mc:AlternateContent>
  <workbookProtection workbookAlgorithmName="SHA-512" workbookHashValue="9o9Ry/iTw4MLNycx3AuOiUa/rC51pU6AZ19kDl//VCTIZ+VfxkQfv3AsGDw00hQNfQc0K1izoa6xS3fo5CAdzw==" workbookSaltValue="KZcQYXtLtrKdrn3X/WmozA=="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G85" i="4"/>
  <c r="F85" i="4"/>
  <c r="E85" i="4"/>
  <c r="AT10" i="4"/>
  <c r="AL10" i="4"/>
  <c r="AD10" i="4"/>
  <c r="W10" i="4"/>
  <c r="I10" i="4"/>
  <c r="B10" i="4"/>
  <c r="BB8" i="4"/>
  <c r="AL8" i="4"/>
  <c r="AD8" i="4"/>
  <c r="P8" i="4"/>
  <c r="I8" i="4"/>
  <c r="B8" i="4"/>
</calcChain>
</file>

<file path=xl/sharedStrings.xml><?xml version="1.0" encoding="utf-8"?>
<sst xmlns="http://schemas.openxmlformats.org/spreadsheetml/2006/main" count="321" uniqueCount="118">
  <si>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</si>
  <si>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</si>
  <si>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</si>
  <si>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</si>
  <si>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</si>
  <si>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</si>
  <si>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</si>
  <si>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</si>
  <si>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</si>
  <si>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</si>
  <si>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</si>
  <si>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</si>
  <si>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</si>
  <si>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</si>
  <si>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</si>
  <si>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</si>
  <si>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</si>
  <si>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</si>
  <si>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</si>
  <si>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</si>
  <si>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</si>
  <si>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</si>
  <si>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</si>
  <si>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</si>
  <si>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</si>
  <si>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</si>
  <si>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</si>
  <si>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</si>
  <si>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</si>
  <si>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</si>
  <si>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</si>
  <si>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</si>
  <si>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</si>
  <si>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</si>
  <si>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</si>
  <si>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</si>
  <si>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</si>
  <si>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</si>
  <si>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</si>
  <si>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</si>
  <si>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</si>
  <si>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</si>
  <si>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</si>
  <si>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</si>
  <si>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</si>
  <si>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</si>
  <si>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</si>
  <si>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</si>
  <si>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</si>
  <si>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</si>
  <si>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</si>
  <si>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</si>
  <si>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</si>
  <si>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</si>
  <si>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</si>
  <si>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</si>
  <si>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</si>
  <si>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</si>
  <si>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</si>
  <si>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</si>
  <si>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</si>
  <si>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</si>
  <si>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</si>
  <si>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</si>
  <si>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</si>
  <si>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</si>
  <si>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</si>
  <si>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</si>
  <si>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</si>
  <si>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</si>
  <si>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</si>
  <si>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</si>
  <si>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</si>
  <si>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</si>
  <si>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</si>
  <si>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</si>
  <si>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</si>
  <si>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</si>
  <si>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</si>
  <si>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</si>
  <si>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</si>
  <si>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</si>
  <si>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</si>
  <si>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</si>
  <si>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</si>
  <si>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</si>
  <si>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</si>
  <si>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</si>
  <si>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</si>
  <si>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</si>
  <si>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</si>
  <si>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</si>
  <si>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</si>
  <si>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</si>
  <si>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</si>
  <si>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</si>
  <si>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埼玉県　松伏町</t>
  </si>
  <si>
    <t>法適用</t>
  </si>
  <si>
    <t>下水道事業</t>
  </si>
  <si>
    <t>公共下水道</t>
  </si>
  <si>
    <t>Ca</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</si>
  <si>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</si>
  <si>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</si>
  <si>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</si>
  <si>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</si>
  <si>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</si>
  <si>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</si>
  <si>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</si>
  <si>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</si>
  <si>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</si>
  <si>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</si>
  <si>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</si>
  <si>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</si>
  <si>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</si>
  <si>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</si>
  <si>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xml:space="preserve">　松伏町の公共下水道は平成５年に供用が開始され、平成２５年度を以て汚水管渠の整備計画を完了しています。汚水管渠の残存耐用年数が２０年以上であることから、本格的な布設替え工事の着手は令和２５年度以降となる見込みです。
①有形固定資産減価償却率について
　汚水管渠については未だ耐用年数を経過していないため、全国平均に比べ低い値となっています。
　ただし、町内のポンプ施設等は目標耐用年数を既に経過しているため、令和２年度に策定した下水道ストックマネジメント計画により早期の改築または改良工事を実施する予定です。また、雨水幹線については、全体的に老朽化が進行していることから、目標耐用年数の経過を目途に抜本的な改築計画を策定する必要があります。
</t>
    <rPh sb="1" eb="4">
      <t>マツブシマチ</t>
    </rPh>
    <rPh sb="5" eb="7">
      <t>コウキョウ</t>
    </rPh>
    <rPh sb="7" eb="10">
      <t>ゲスイドウ</t>
    </rPh>
    <rPh sb="11" eb="13">
      <t>ヘイセイ</t>
    </rPh>
    <rPh sb="14" eb="15">
      <t>ネン</t>
    </rPh>
    <rPh sb="16" eb="18">
      <t>キョウヨウ</t>
    </rPh>
    <rPh sb="19" eb="21">
      <t>カイシ</t>
    </rPh>
    <rPh sb="24" eb="26">
      <t>ヘイセイ</t>
    </rPh>
    <rPh sb="28" eb="30">
      <t>ネンド</t>
    </rPh>
    <rPh sb="31" eb="32">
      <t>モッ</t>
    </rPh>
    <rPh sb="33" eb="35">
      <t>オスイ</t>
    </rPh>
    <rPh sb="35" eb="37">
      <t>カンキョ</t>
    </rPh>
    <rPh sb="38" eb="40">
      <t>セイビ</t>
    </rPh>
    <rPh sb="40" eb="42">
      <t>ケイカク</t>
    </rPh>
    <rPh sb="43" eb="45">
      <t>カンリョウ</t>
    </rPh>
    <rPh sb="51" eb="53">
      <t>オスイ</t>
    </rPh>
    <rPh sb="53" eb="55">
      <t>カンキョ</t>
    </rPh>
    <rPh sb="56" eb="58">
      <t>ザンゾン</t>
    </rPh>
    <rPh sb="58" eb="60">
      <t>タイヨウ</t>
    </rPh>
    <rPh sb="60" eb="62">
      <t>ネンスウ</t>
    </rPh>
    <rPh sb="65" eb="66">
      <t>ネン</t>
    </rPh>
    <rPh sb="66" eb="68">
      <t>イジョウ</t>
    </rPh>
    <rPh sb="76" eb="79">
      <t>ホンカクテキ</t>
    </rPh>
    <rPh sb="80" eb="83">
      <t>フセツガ</t>
    </rPh>
    <rPh sb="84" eb="86">
      <t>コウジ</t>
    </rPh>
    <rPh sb="87" eb="89">
      <t>チャクシュ</t>
    </rPh>
    <rPh sb="90" eb="92">
      <t>レイワ</t>
    </rPh>
    <rPh sb="94" eb="96">
      <t>ネンド</t>
    </rPh>
    <rPh sb="96" eb="98">
      <t>イコウ</t>
    </rPh>
    <rPh sb="101" eb="103">
      <t>ミコ</t>
    </rPh>
    <rPh sb="109" eb="111">
      <t>ユウケイ</t>
    </rPh>
    <rPh sb="111" eb="113">
      <t>コテイ</t>
    </rPh>
    <rPh sb="113" eb="115">
      <t>シサン</t>
    </rPh>
    <rPh sb="115" eb="117">
      <t>ゲンカ</t>
    </rPh>
    <rPh sb="117" eb="119">
      <t>ショウキャク</t>
    </rPh>
    <rPh sb="119" eb="120">
      <t>リツ</t>
    </rPh>
    <rPh sb="126" eb="128">
      <t>オスイ</t>
    </rPh>
    <rPh sb="204" eb="206">
      <t>レイワ</t>
    </rPh>
    <rPh sb="207" eb="209">
      <t>ネンド</t>
    </rPh>
    <rPh sb="210" eb="212">
      <t>サクテイ</t>
    </rPh>
    <rPh sb="214" eb="217">
      <t>ゲスイドウ</t>
    </rPh>
    <rPh sb="227" eb="229">
      <t>ケイカク</t>
    </rPh>
    <rPh sb="232" eb="234">
      <t>ソウキ</t>
    </rPh>
    <rPh sb="235" eb="237">
      <t>カイチク</t>
    </rPh>
    <rPh sb="240" eb="242">
      <t>カイリョウ</t>
    </rPh>
    <rPh sb="242" eb="244">
      <t>コウジ</t>
    </rPh>
    <rPh sb="245" eb="247">
      <t>ジッシ</t>
    </rPh>
    <rPh sb="249" eb="251">
      <t>ヨテイ</t>
    </rPh>
    <rPh sb="257" eb="259">
      <t>ウスイ</t>
    </rPh>
    <rPh sb="259" eb="261">
      <t>カンセン</t>
    </rPh>
    <rPh sb="267" eb="270">
      <t>ゼンタイテキ</t>
    </rPh>
    <rPh sb="271" eb="274">
      <t>ロウキュウカ</t>
    </rPh>
    <rPh sb="275" eb="277">
      <t>シンコウ</t>
    </rPh>
    <rPh sb="286" eb="288">
      <t>モクヒョウ</t>
    </rPh>
    <rPh sb="288" eb="290">
      <t>タイヨウ</t>
    </rPh>
    <rPh sb="290" eb="292">
      <t>ネンスウ</t>
    </rPh>
    <rPh sb="293" eb="295">
      <t>ケイカ</t>
    </rPh>
    <rPh sb="296" eb="298">
      <t>モクト</t>
    </rPh>
    <rPh sb="299" eb="302">
      <t>バッポンテキ</t>
    </rPh>
    <rPh sb="303" eb="305">
      <t>カイチク</t>
    </rPh>
    <rPh sb="305" eb="307">
      <t>ケイカク</t>
    </rPh>
    <rPh sb="308" eb="310">
      <t>サクテイ</t>
    </rPh>
    <rPh sb="312" eb="314">
      <t>ヒツヨウ</t>
    </rPh>
    <phoneticPr fontId="4"/>
  </si>
  <si>
    <t xml:space="preserve">①経常収支比率について
　全国平均値及び類似団体平均値を上回っているものの、一般会計からの繰入による収益が下水道使用料よりも多くなっているため、早期の料金改定を実現し収益構造を改善する必要があります。
②Ｒ３年度現在、累積欠損金は発生していません。
③流動比率について
　100％を大きく下回っている状況ですが、起債償還額は毎年減少していく見通しのため、今後この指標は上昇していくことが見込まれます。
④企業債残高対事業規模比率について
　他団体平均よりも低い比率となっています。企業債残高は今後減少していく見通しのため、比率もさらに減少していくと考えられます。
⑤経費回収率について
　類似団体平均値を上回っているものの、全国平均及び100％には及ばない状況です。適正な使用料収入の確保及び汚水処理費の逓減を目指します。
⑥汚水処理原価について
　法非適用時から引き続き150円となっています。高コスト要因となっているポンプ施設のメンテナンス及び人件費等を積極的に圧縮していくことを目指します。
⑧水洗化率について
　類似団体平均値に近い値となっており、従前からはほぼ横ばいの動きとなっています。水洗化率の向上は事業経営の改善に直結することから、接続促進について重点的な対策を講じていきます。
</t>
    <rPh sb="1" eb="3">
      <t>ケイジョウ</t>
    </rPh>
    <rPh sb="3" eb="5">
      <t>シュウシ</t>
    </rPh>
    <rPh sb="5" eb="7">
      <t>ヒリツ</t>
    </rPh>
    <rPh sb="13" eb="15">
      <t>ゼンコク</t>
    </rPh>
    <rPh sb="15" eb="18">
      <t>ヘイキンチ</t>
    </rPh>
    <rPh sb="18" eb="19">
      <t>オヨ</t>
    </rPh>
    <rPh sb="20" eb="22">
      <t>ルイジ</t>
    </rPh>
    <rPh sb="22" eb="24">
      <t>ダンタイ</t>
    </rPh>
    <rPh sb="24" eb="27">
      <t>ヘイキンチ</t>
    </rPh>
    <rPh sb="28" eb="30">
      <t>ウワマワ</t>
    </rPh>
    <rPh sb="38" eb="40">
      <t>イッパン</t>
    </rPh>
    <rPh sb="40" eb="42">
      <t>カイケイ</t>
    </rPh>
    <rPh sb="45" eb="47">
      <t>クリイレ</t>
    </rPh>
    <rPh sb="50" eb="52">
      <t>シュウエキ</t>
    </rPh>
    <rPh sb="53" eb="56">
      <t>ゲスイドウ</t>
    </rPh>
    <rPh sb="56" eb="59">
      <t>シヨウリョウ</t>
    </rPh>
    <rPh sb="62" eb="63">
      <t>オオ</t>
    </rPh>
    <rPh sb="72" eb="74">
      <t>ソウキ</t>
    </rPh>
    <rPh sb="75" eb="77">
      <t>リョウキン</t>
    </rPh>
    <rPh sb="77" eb="79">
      <t>カイテイ</t>
    </rPh>
    <rPh sb="80" eb="82">
      <t>ジツゲン</t>
    </rPh>
    <rPh sb="83" eb="85">
      <t>シュウエキ</t>
    </rPh>
    <rPh sb="85" eb="87">
      <t>コウゾウ</t>
    </rPh>
    <rPh sb="88" eb="90">
      <t>カイゼン</t>
    </rPh>
    <rPh sb="92" eb="94">
      <t>ヒツヨウ</t>
    </rPh>
    <rPh sb="104" eb="106">
      <t>ネンド</t>
    </rPh>
    <rPh sb="106" eb="108">
      <t>ゲンザイ</t>
    </rPh>
    <rPh sb="109" eb="111">
      <t>ルイセキ</t>
    </rPh>
    <rPh sb="111" eb="113">
      <t>ケッソン</t>
    </rPh>
    <rPh sb="113" eb="114">
      <t>キン</t>
    </rPh>
    <rPh sb="115" eb="117">
      <t>ハッセイ</t>
    </rPh>
    <rPh sb="126" eb="128">
      <t>リュウドウ</t>
    </rPh>
    <rPh sb="128" eb="130">
      <t>ヒリツ</t>
    </rPh>
    <rPh sb="141" eb="142">
      <t>オオ</t>
    </rPh>
    <rPh sb="144" eb="146">
      <t>シタマワ</t>
    </rPh>
    <rPh sb="150" eb="152">
      <t>ジョウキョウ</t>
    </rPh>
    <rPh sb="156" eb="158">
      <t>キサイ</t>
    </rPh>
    <rPh sb="158" eb="160">
      <t>ショウカン</t>
    </rPh>
    <rPh sb="160" eb="161">
      <t>ガク</t>
    </rPh>
    <rPh sb="162" eb="163">
      <t>マイ</t>
    </rPh>
    <rPh sb="163" eb="164">
      <t>ネン</t>
    </rPh>
    <rPh sb="164" eb="166">
      <t>ゲンショウ</t>
    </rPh>
    <rPh sb="170" eb="172">
      <t>ミトオ</t>
    </rPh>
    <rPh sb="177" eb="179">
      <t>コンゴ</t>
    </rPh>
    <rPh sb="181" eb="183">
      <t>シヒョウ</t>
    </rPh>
    <rPh sb="184" eb="186">
      <t>ジョウショウ</t>
    </rPh>
    <rPh sb="193" eb="195">
      <t>ミコ</t>
    </rPh>
    <rPh sb="202" eb="204">
      <t>キギョウ</t>
    </rPh>
    <rPh sb="204" eb="205">
      <t>サイ</t>
    </rPh>
    <rPh sb="205" eb="207">
      <t>ザンダカ</t>
    </rPh>
    <rPh sb="207" eb="208">
      <t>タイ</t>
    </rPh>
    <rPh sb="208" eb="210">
      <t>ジギョウ</t>
    </rPh>
    <rPh sb="210" eb="212">
      <t>キボ</t>
    </rPh>
    <rPh sb="212" eb="214">
      <t>ヒリツ</t>
    </rPh>
    <rPh sb="220" eb="221">
      <t>タ</t>
    </rPh>
    <rPh sb="221" eb="223">
      <t>ダンタイ</t>
    </rPh>
    <rPh sb="223" eb="225">
      <t>ヘイキン</t>
    </rPh>
    <rPh sb="228" eb="229">
      <t>ヒク</t>
    </rPh>
    <rPh sb="230" eb="232">
      <t>ヒリツ</t>
    </rPh>
    <rPh sb="240" eb="242">
      <t>キギョウ</t>
    </rPh>
    <rPh sb="242" eb="243">
      <t>サイ</t>
    </rPh>
    <rPh sb="243" eb="244">
      <t>ザン</t>
    </rPh>
    <rPh sb="244" eb="245">
      <t>ダカ</t>
    </rPh>
    <rPh sb="246" eb="248">
      <t>コンゴ</t>
    </rPh>
    <rPh sb="248" eb="250">
      <t>ゲンショウ</t>
    </rPh>
    <rPh sb="254" eb="256">
      <t>ミトオ</t>
    </rPh>
    <rPh sb="261" eb="263">
      <t>ヒリツ</t>
    </rPh>
    <rPh sb="267" eb="269">
      <t>ゲンショウ</t>
    </rPh>
    <rPh sb="274" eb="275">
      <t>カンガ</t>
    </rPh>
    <rPh sb="283" eb="285">
      <t>ケイヒ</t>
    </rPh>
    <rPh sb="285" eb="287">
      <t>カイシュウ</t>
    </rPh>
    <rPh sb="287" eb="288">
      <t>リツ</t>
    </rPh>
    <rPh sb="294" eb="296">
      <t>ルイジ</t>
    </rPh>
    <rPh sb="296" eb="298">
      <t>ダンタイ</t>
    </rPh>
    <rPh sb="298" eb="301">
      <t>ヘイキンチ</t>
    </rPh>
    <rPh sb="302" eb="304">
      <t>ウワマワ</t>
    </rPh>
    <rPh sb="312" eb="314">
      <t>ゼンコク</t>
    </rPh>
    <rPh sb="314" eb="316">
      <t>ヘイキン</t>
    </rPh>
    <rPh sb="316" eb="317">
      <t>オヨ</t>
    </rPh>
    <rPh sb="324" eb="325">
      <t>オヨ</t>
    </rPh>
    <rPh sb="328" eb="330">
      <t>ジョウキョウ</t>
    </rPh>
    <rPh sb="355" eb="357">
      <t>メザ</t>
    </rPh>
    <rPh sb="363" eb="365">
      <t>オスイ</t>
    </rPh>
    <rPh sb="365" eb="367">
      <t>ショリ</t>
    </rPh>
    <rPh sb="367" eb="369">
      <t>ゲンカ</t>
    </rPh>
    <rPh sb="375" eb="376">
      <t>ホウ</t>
    </rPh>
    <rPh sb="376" eb="377">
      <t>ヒ</t>
    </rPh>
    <rPh sb="377" eb="379">
      <t>テキヨウ</t>
    </rPh>
    <rPh sb="379" eb="380">
      <t>ジ</t>
    </rPh>
    <rPh sb="382" eb="383">
      <t>ヒ</t>
    </rPh>
    <rPh sb="384" eb="385">
      <t>ツヅ</t>
    </rPh>
    <rPh sb="389" eb="390">
      <t>エン</t>
    </rPh>
    <rPh sb="398" eb="399">
      <t>コウ</t>
    </rPh>
    <rPh sb="402" eb="404">
      <t>ヨウイン</t>
    </rPh>
    <rPh sb="413" eb="415">
      <t>シセツ</t>
    </rPh>
    <rPh sb="422" eb="423">
      <t>オヨ</t>
    </rPh>
    <rPh sb="424" eb="427">
      <t>ジンケンヒ</t>
    </rPh>
    <rPh sb="427" eb="428">
      <t>トウ</t>
    </rPh>
    <rPh sb="429" eb="432">
      <t>セッキョクテキ</t>
    </rPh>
    <rPh sb="433" eb="435">
      <t>アッシュク</t>
    </rPh>
    <rPh sb="442" eb="444">
      <t>メザ</t>
    </rPh>
    <rPh sb="450" eb="453">
      <t>スイセンカ</t>
    </rPh>
    <rPh sb="453" eb="454">
      <t>リツ</t>
    </rPh>
    <rPh sb="460" eb="462">
      <t>ルイジ</t>
    </rPh>
    <rPh sb="462" eb="464">
      <t>ダンタイ</t>
    </rPh>
    <rPh sb="464" eb="467">
      <t>ヘイキンチ</t>
    </rPh>
    <rPh sb="468" eb="469">
      <t>チカ</t>
    </rPh>
    <rPh sb="470" eb="471">
      <t>アタイ</t>
    </rPh>
    <rPh sb="478" eb="480">
      <t>ジュウゼン</t>
    </rPh>
    <rPh sb="485" eb="486">
      <t>ヨコ</t>
    </rPh>
    <rPh sb="489" eb="490">
      <t>ウゴ</t>
    </rPh>
    <rPh sb="499" eb="502">
      <t>スイセンカ</t>
    </rPh>
    <rPh sb="502" eb="503">
      <t>リツ</t>
    </rPh>
    <rPh sb="504" eb="506">
      <t>コウジョウ</t>
    </rPh>
    <rPh sb="507" eb="509">
      <t>ジギョウ</t>
    </rPh>
    <rPh sb="509" eb="511">
      <t>ケイエイ</t>
    </rPh>
    <rPh sb="512" eb="514">
      <t>カイゼン</t>
    </rPh>
    <rPh sb="515" eb="517">
      <t>チョッケツ</t>
    </rPh>
    <rPh sb="524" eb="526">
      <t>セツゾク</t>
    </rPh>
    <rPh sb="526" eb="528">
      <t>ソクシン</t>
    </rPh>
    <rPh sb="532" eb="535">
      <t>ジュウテンテキ</t>
    </rPh>
    <rPh sb="536" eb="538">
      <t>タイサク</t>
    </rPh>
    <rPh sb="539" eb="540">
      <t>コウ</t>
    </rPh>
    <phoneticPr fontId="4"/>
  </si>
  <si>
    <t>松伏町の将来人口予測については、行政区域内人口が減少傾向にあるものの、都心から30㎞圏内に位置しているため、市街化区域内では今後5年間の人口推移はほぼ横ばいと見込んでいます。しかし近年の節水意識の向上に伴い、有収水量は次第に減少していくものと思われます。
　また、各指標を分析した結果、
・可能な限り早期の料金改定
・水洗化率の向上
・年々増加する維持管理費の縮減　等
について、より重点的に推し進める必要があります。
　令和２年度に策定した下水道事業経営戦略を基に不要コストの積極的な抑制と将来の更新工事等に要する投資財源の確保を両立すべく、公共下水道事業の財務体質の改善を進めてまいります。</t>
    <rPh sb="0" eb="3">
      <t>マツブシマチ</t>
    </rPh>
    <rPh sb="4" eb="6">
      <t>ショウライ</t>
    </rPh>
    <rPh sb="6" eb="8">
      <t>ジンコウ</t>
    </rPh>
    <rPh sb="8" eb="10">
      <t>ヨソク</t>
    </rPh>
    <rPh sb="16" eb="18">
      <t>ギョウセイ</t>
    </rPh>
    <rPh sb="18" eb="20">
      <t>クイキ</t>
    </rPh>
    <rPh sb="20" eb="21">
      <t>ナイ</t>
    </rPh>
    <rPh sb="21" eb="23">
      <t>ジンコウ</t>
    </rPh>
    <rPh sb="24" eb="26">
      <t>ゲンショウ</t>
    </rPh>
    <rPh sb="26" eb="28">
      <t>ケイコウ</t>
    </rPh>
    <rPh sb="35" eb="37">
      <t>トシン</t>
    </rPh>
    <rPh sb="42" eb="44">
      <t>ケンナイ</t>
    </rPh>
    <rPh sb="45" eb="47">
      <t>イチ</t>
    </rPh>
    <rPh sb="54" eb="57">
      <t>シガイカ</t>
    </rPh>
    <rPh sb="57" eb="60">
      <t>クイキナイ</t>
    </rPh>
    <rPh sb="62" eb="64">
      <t>コンゴ</t>
    </rPh>
    <rPh sb="65" eb="67">
      <t>ネンカン</t>
    </rPh>
    <rPh sb="68" eb="70">
      <t>ジンコウ</t>
    </rPh>
    <rPh sb="70" eb="72">
      <t>スイイ</t>
    </rPh>
    <rPh sb="75" eb="76">
      <t>ヨコ</t>
    </rPh>
    <rPh sb="79" eb="81">
      <t>ミコ</t>
    </rPh>
    <rPh sb="90" eb="92">
      <t>キンネン</t>
    </rPh>
    <rPh sb="93" eb="95">
      <t>セッスイ</t>
    </rPh>
    <rPh sb="95" eb="97">
      <t>イシキ</t>
    </rPh>
    <rPh sb="98" eb="100">
      <t>コウジョウ</t>
    </rPh>
    <rPh sb="101" eb="102">
      <t>トモナ</t>
    </rPh>
    <rPh sb="104" eb="106">
      <t>ユウシュウ</t>
    </rPh>
    <rPh sb="106" eb="108">
      <t>スイリョウ</t>
    </rPh>
    <rPh sb="109" eb="111">
      <t>シダイ</t>
    </rPh>
    <rPh sb="112" eb="114">
      <t>ゲンショウ</t>
    </rPh>
    <rPh sb="121" eb="122">
      <t>オモ</t>
    </rPh>
    <rPh sb="132" eb="135">
      <t>カクシヒョウ</t>
    </rPh>
    <rPh sb="136" eb="138">
      <t>ブンセキ</t>
    </rPh>
    <rPh sb="140" eb="142">
      <t>ケッカ</t>
    </rPh>
    <rPh sb="145" eb="147">
      <t>カノウ</t>
    </rPh>
    <rPh sb="148" eb="149">
      <t>カギ</t>
    </rPh>
    <rPh sb="150" eb="152">
      <t>ソウキ</t>
    </rPh>
    <rPh sb="153" eb="155">
      <t>リョウキン</t>
    </rPh>
    <rPh sb="155" eb="157">
      <t>カイテイ</t>
    </rPh>
    <rPh sb="159" eb="162">
      <t>スイセンカ</t>
    </rPh>
    <rPh sb="162" eb="163">
      <t>リツ</t>
    </rPh>
    <rPh sb="164" eb="166">
      <t>コウジョウ</t>
    </rPh>
    <rPh sb="168" eb="170">
      <t>ネンネン</t>
    </rPh>
    <rPh sb="170" eb="172">
      <t>ゾウカ</t>
    </rPh>
    <rPh sb="174" eb="176">
      <t>イジ</t>
    </rPh>
    <rPh sb="176" eb="178">
      <t>カンリ</t>
    </rPh>
    <rPh sb="178" eb="179">
      <t>ヒ</t>
    </rPh>
    <rPh sb="180" eb="182">
      <t>シュクゲン</t>
    </rPh>
    <rPh sb="183" eb="184">
      <t>トウ</t>
    </rPh>
    <rPh sb="192" eb="195">
      <t>ジュウテンテキ</t>
    </rPh>
    <rPh sb="196" eb="197">
      <t>オ</t>
    </rPh>
    <rPh sb="198" eb="199">
      <t>スス</t>
    </rPh>
    <rPh sb="201" eb="203">
      <t>ヒツヨウ</t>
    </rPh>
    <rPh sb="211" eb="213">
      <t>レイワ</t>
    </rPh>
    <rPh sb="214" eb="216">
      <t>ネンド</t>
    </rPh>
    <rPh sb="217" eb="219">
      <t>サクテイ</t>
    </rPh>
    <rPh sb="221" eb="224">
      <t>ゲスイドウ</t>
    </rPh>
    <rPh sb="224" eb="226">
      <t>ジギョウ</t>
    </rPh>
    <rPh sb="226" eb="228">
      <t>ケイエイ</t>
    </rPh>
    <rPh sb="228" eb="230">
      <t>センリャク</t>
    </rPh>
    <rPh sb="231" eb="232">
      <t>モト</t>
    </rPh>
    <rPh sb="239" eb="242">
      <t>セッキョクテキ</t>
    </rPh>
    <rPh sb="246" eb="248">
      <t>ショウライ</t>
    </rPh>
    <rPh sb="249" eb="251">
      <t>コウシン</t>
    </rPh>
    <rPh sb="251" eb="253">
      <t>コウジ</t>
    </rPh>
    <rPh sb="253" eb="254">
      <t>トウ</t>
    </rPh>
    <rPh sb="255" eb="256">
      <t>ヨウ</t>
    </rPh>
    <rPh sb="258" eb="260">
      <t>トウシ</t>
    </rPh>
    <rPh sb="260" eb="262">
      <t>ザイゲン</t>
    </rPh>
    <rPh sb="263" eb="265">
      <t>カクホ</t>
    </rPh>
    <rPh sb="266" eb="268">
      <t>リョウリツ</t>
    </rPh>
    <rPh sb="288" eb="289">
      <t>スス</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</si>
</sst>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5D65-4759-868B-C823CC3A1241}"/>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5D65-4759-868B-C823CC3A1241}"/>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B02-42FD-8820-3B3433DC998E}"/>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EB02-42FD-8820-3B3433DC998E}"/>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84.3</c:v>
                </c:pt>
              </c:numCache>
            </c:numRef>
          </c:val>
          <c:extLst>
            <c:ext xmlns:c16="http://schemas.microsoft.com/office/drawing/2014/chart" uri="{C3380CC4-5D6E-409C-BE32-E72D297353CC}">
              <c16:uniqueId val="{00000000-87EA-4927-B58F-B01F98AAC43A}"/>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85.02</c:v>
                </c:pt>
              </c:numCache>
            </c:numRef>
          </c:val>
          <c:smooth val="0"/>
          <c:extLst>
            <c:ext xmlns:c16="http://schemas.microsoft.com/office/drawing/2014/chart" uri="{C3380CC4-5D6E-409C-BE32-E72D297353CC}">
              <c16:uniqueId val="{00000001-87EA-4927-B58F-B01F98AAC43A}"/>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115.51</c:v>
                </c:pt>
              </c:numCache>
            </c:numRef>
          </c:val>
          <c:extLst>
            <c:ext xmlns:c16="http://schemas.microsoft.com/office/drawing/2014/chart" uri="{C3380CC4-5D6E-409C-BE32-E72D297353CC}">
              <c16:uniqueId val="{00000000-9CBF-4330-A655-4584081304BC}"/>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112.36</c:v>
                </c:pt>
              </c:numCache>
            </c:numRef>
          </c:val>
          <c:smooth val="0"/>
          <c:extLst>
            <c:ext xmlns:c16="http://schemas.microsoft.com/office/drawing/2014/chart" uri="{C3380CC4-5D6E-409C-BE32-E72D297353CC}">
              <c16:uniqueId val="{00000001-9CBF-4330-A655-4584081304BC}"/>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3.83</c:v>
                </c:pt>
              </c:numCache>
            </c:numRef>
          </c:val>
          <c:extLst>
            <c:ext xmlns:c16="http://schemas.microsoft.com/office/drawing/2014/chart" uri="{C3380CC4-5D6E-409C-BE32-E72D297353CC}">
              <c16:uniqueId val="{00000000-A3F3-4730-8D5C-9E19E03DBDC2}"/>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3.29</c:v>
                </c:pt>
              </c:numCache>
            </c:numRef>
          </c:val>
          <c:smooth val="0"/>
          <c:extLst>
            <c:ext xmlns:c16="http://schemas.microsoft.com/office/drawing/2014/chart" uri="{C3380CC4-5D6E-409C-BE32-E72D297353CC}">
              <c16:uniqueId val="{00000001-A3F3-4730-8D5C-9E19E03DBDC2}"/>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4628-4219-A988-68D5F4587763}"/>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4628-4219-A988-68D5F4587763}"/>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7482-4ED8-B06B-3BA88D8B988A}"/>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7482-4ED8-B06B-3BA88D8B988A}"/>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27.33</c:v>
                </c:pt>
              </c:numCache>
            </c:numRef>
          </c:val>
          <c:extLst>
            <c:ext xmlns:c16="http://schemas.microsoft.com/office/drawing/2014/chart" uri="{C3380CC4-5D6E-409C-BE32-E72D297353CC}">
              <c16:uniqueId val="{00000000-8C60-49E8-A6FC-EC224B635BE9}"/>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31.15</c:v>
                </c:pt>
              </c:numCache>
            </c:numRef>
          </c:val>
          <c:smooth val="0"/>
          <c:extLst>
            <c:ext xmlns:c16="http://schemas.microsoft.com/office/drawing/2014/chart" uri="{C3380CC4-5D6E-409C-BE32-E72D297353CC}">
              <c16:uniqueId val="{00000001-8C60-49E8-A6FC-EC224B635BE9}"/>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613.6</c:v>
                </c:pt>
              </c:numCache>
            </c:numRef>
          </c:val>
          <c:extLst>
            <c:ext xmlns:c16="http://schemas.microsoft.com/office/drawing/2014/chart" uri="{C3380CC4-5D6E-409C-BE32-E72D297353CC}">
              <c16:uniqueId val="{00000000-0C1F-4F40-BE90-D5F740A500E8}"/>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1058.75</c:v>
                </c:pt>
              </c:numCache>
            </c:numRef>
          </c:val>
          <c:smooth val="0"/>
          <c:extLst>
            <c:ext xmlns:c16="http://schemas.microsoft.com/office/drawing/2014/chart" uri="{C3380CC4-5D6E-409C-BE32-E72D297353CC}">
              <c16:uniqueId val="{00000001-0C1F-4F40-BE90-D5F740A500E8}"/>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70.38</c:v>
                </c:pt>
              </c:numCache>
            </c:numRef>
          </c:val>
          <c:extLst>
            <c:ext xmlns:c16="http://schemas.microsoft.com/office/drawing/2014/chart" uri="{C3380CC4-5D6E-409C-BE32-E72D297353CC}">
              <c16:uniqueId val="{00000000-DBBB-4AE0-BC34-D4EF577FA9E9}"/>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67.760000000000005</c:v>
                </c:pt>
              </c:numCache>
            </c:numRef>
          </c:val>
          <c:smooth val="0"/>
          <c:extLst>
            <c:ext xmlns:c16="http://schemas.microsoft.com/office/drawing/2014/chart" uri="{C3380CC4-5D6E-409C-BE32-E72D297353CC}">
              <c16:uniqueId val="{00000001-DBBB-4AE0-BC34-D4EF577FA9E9}"/>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150</c:v>
                </c:pt>
              </c:numCache>
            </c:numRef>
          </c:val>
          <c:extLst>
            <c:ext xmlns:c16="http://schemas.microsoft.com/office/drawing/2014/chart" uri="{C3380CC4-5D6E-409C-BE32-E72D297353CC}">
              <c16:uniqueId val="{00000000-7457-4DD2-BDD3-D5A64FD6C426}"/>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131.37</c:v>
                </c:pt>
              </c:numCache>
            </c:numRef>
          </c:val>
          <c:smooth val="0"/>
          <c:extLst>
            <c:ext xmlns:c16="http://schemas.microsoft.com/office/drawing/2014/chart" uri="{C3380CC4-5D6E-409C-BE32-E72D297353CC}">
              <c16:uniqueId val="{00000001-7457-4DD2-BDD3-D5A64FD6C426}"/>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S1"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埼玉県　松伏町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Ca</v>
      </c>
      <c r="X8" s="72"/>
      <c r="Y8" s="72"/>
      <c r="Z8" s="72"/>
      <c r="AA8" s="72"/>
      <c r="AB8" s="72"/>
      <c r="AC8" s="72"/>
      <c r="AD8" s="73" t="str">
        <f>データ!$M$6</f>
        <v>非設置</v>
      </c>
      <c r="AE8" s="73"/>
      <c r="AF8" s="73"/>
      <c r="AG8" s="73"/>
      <c r="AH8" s="73"/>
      <c r="AI8" s="73"/>
      <c r="AJ8" s="73"/>
      <c r="AK8" s="3"/>
      <c r="AL8" s="69">
        <f>データ!S6</f>
        <v>28837</v>
      </c>
      <c r="AM8" s="69"/>
      <c r="AN8" s="69"/>
      <c r="AO8" s="69"/>
      <c r="AP8" s="69"/>
      <c r="AQ8" s="69"/>
      <c r="AR8" s="69"/>
      <c r="AS8" s="69"/>
      <c r="AT8" s="68">
        <f>データ!T6</f>
        <v>16.2</v>
      </c>
      <c r="AU8" s="68"/>
      <c r="AV8" s="68"/>
      <c r="AW8" s="68"/>
      <c r="AX8" s="68"/>
      <c r="AY8" s="68"/>
      <c r="AZ8" s="68"/>
      <c r="BA8" s="68"/>
      <c r="BB8" s="68">
        <f>データ!U6</f>
        <v>1780.06</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71.849999999999994</v>
      </c>
      <c r="J10" s="68"/>
      <c r="K10" s="68"/>
      <c r="L10" s="68"/>
      <c r="M10" s="68"/>
      <c r="N10" s="68"/>
      <c r="O10" s="68"/>
      <c r="P10" s="68">
        <f>データ!P6</f>
        <v>69.12</v>
      </c>
      <c r="Q10" s="68"/>
      <c r="R10" s="68"/>
      <c r="S10" s="68"/>
      <c r="T10" s="68"/>
      <c r="U10" s="68"/>
      <c r="V10" s="68"/>
      <c r="W10" s="68">
        <f>データ!Q6</f>
        <v>93.01</v>
      </c>
      <c r="X10" s="68"/>
      <c r="Y10" s="68"/>
      <c r="Z10" s="68"/>
      <c r="AA10" s="68"/>
      <c r="AB10" s="68"/>
      <c r="AC10" s="68"/>
      <c r="AD10" s="69">
        <f>データ!R6</f>
        <v>2035</v>
      </c>
      <c r="AE10" s="69"/>
      <c r="AF10" s="69"/>
      <c r="AG10" s="69"/>
      <c r="AH10" s="69"/>
      <c r="AI10" s="69"/>
      <c r="AJ10" s="69"/>
      <c r="AK10" s="2"/>
      <c r="AL10" s="69">
        <f>データ!V6</f>
        <v>19855</v>
      </c>
      <c r="AM10" s="69"/>
      <c r="AN10" s="69"/>
      <c r="AO10" s="69"/>
      <c r="AP10" s="69"/>
      <c r="AQ10" s="69"/>
      <c r="AR10" s="69"/>
      <c r="AS10" s="69"/>
      <c r="AT10" s="68">
        <f>データ!W6</f>
        <v>2.61</v>
      </c>
      <c r="AU10" s="68"/>
      <c r="AV10" s="68"/>
      <c r="AW10" s="68"/>
      <c r="AX10" s="68"/>
      <c r="AY10" s="68"/>
      <c r="AZ10" s="68"/>
      <c r="BA10" s="68"/>
      <c r="BB10" s="68">
        <f>データ!X6</f>
        <v>7607.28</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116</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115</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117</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dQk0C0Ivr/5PTXX0p0A4SA5GHKY/YkpZ9tb4U13uxVjxB9U4HkADC4qLGeR7cAxtazw3VYzBH7NtW96twecsBw==" saltValue="haK2h5BMJcumDy/CQv6KQ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114651</v>
      </c>
      <c r="D6" s="33">
        <f t="shared" si="3"/>
        <v>46</v>
      </c>
      <c r="E6" s="33">
        <f t="shared" si="3"/>
        <v>17</v>
      </c>
      <c r="F6" s="33">
        <f t="shared" si="3"/>
        <v>1</v>
      </c>
      <c r="G6" s="33">
        <f t="shared" si="3"/>
        <v>0</v>
      </c>
      <c r="H6" s="33" t="str">
        <f t="shared" si="3"/>
        <v>埼玉県　松伏町</v>
      </c>
      <c r="I6" s="33" t="str">
        <f t="shared" si="3"/>
        <v>法適用</v>
      </c>
      <c r="J6" s="33" t="str">
        <f t="shared" si="3"/>
        <v>下水道事業</v>
      </c>
      <c r="K6" s="33" t="str">
        <f t="shared" si="3"/>
        <v>公共下水道</v>
      </c>
      <c r="L6" s="33" t="str">
        <f t="shared" si="3"/>
        <v>Ca</v>
      </c>
      <c r="M6" s="33" t="str">
        <f t="shared" si="3"/>
        <v>非設置</v>
      </c>
      <c r="N6" s="34" t="str">
        <f t="shared" si="3"/>
        <v>-</v>
      </c>
      <c r="O6" s="34">
        <f t="shared" si="3"/>
        <v>71.849999999999994</v>
      </c>
      <c r="P6" s="34">
        <f t="shared" si="3"/>
        <v>69.12</v>
      </c>
      <c r="Q6" s="34">
        <f t="shared" si="3"/>
        <v>93.01</v>
      </c>
      <c r="R6" s="34">
        <f t="shared" si="3"/>
        <v>2035</v>
      </c>
      <c r="S6" s="34">
        <f t="shared" si="3"/>
        <v>28837</v>
      </c>
      <c r="T6" s="34">
        <f t="shared" si="3"/>
        <v>16.2</v>
      </c>
      <c r="U6" s="34">
        <f t="shared" si="3"/>
        <v>1780.06</v>
      </c>
      <c r="V6" s="34">
        <f t="shared" si="3"/>
        <v>19855</v>
      </c>
      <c r="W6" s="34">
        <f t="shared" si="3"/>
        <v>2.61</v>
      </c>
      <c r="X6" s="34">
        <f t="shared" si="3"/>
        <v>7607.28</v>
      </c>
      <c r="Y6" s="35" t="str">
        <f>IF(Y7="",NA(),Y7)</f>
        <v>-</v>
      </c>
      <c r="Z6" s="35" t="str">
        <f t="shared" ref="Z6:AH6" si="4">IF(Z7="",NA(),Z7)</f>
        <v>-</v>
      </c>
      <c r="AA6" s="35" t="str">
        <f t="shared" si="4"/>
        <v>-</v>
      </c>
      <c r="AB6" s="35" t="str">
        <f t="shared" si="4"/>
        <v>-</v>
      </c>
      <c r="AC6" s="35">
        <f t="shared" si="4"/>
        <v>115.51</v>
      </c>
      <c r="AD6" s="35" t="str">
        <f t="shared" si="4"/>
        <v>-</v>
      </c>
      <c r="AE6" s="35" t="str">
        <f t="shared" si="4"/>
        <v>-</v>
      </c>
      <c r="AF6" s="35" t="str">
        <f t="shared" si="4"/>
        <v>-</v>
      </c>
      <c r="AG6" s="35" t="str">
        <f t="shared" si="4"/>
        <v>-</v>
      </c>
      <c r="AH6" s="35">
        <f t="shared" si="4"/>
        <v>112.36</v>
      </c>
      <c r="AI6" s="34" t="str">
        <f>IF(AI7="","",IF(AI7="-","【-】","【"&amp;SUBSTITUTE(TEXT(AI7,"#,##0.00"),"-","△")&amp;"】"))</f>
        <v>【106.67】</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4">
        <f t="shared" si="5"/>
        <v>0</v>
      </c>
      <c r="AT6" s="34" t="str">
        <f>IF(AT7="","",IF(AT7="-","【-】","【"&amp;SUBSTITUTE(TEXT(AT7,"#,##0.00"),"-","△")&amp;"】"))</f>
        <v>【3.64】</v>
      </c>
      <c r="AU6" s="35" t="str">
        <f>IF(AU7="",NA(),AU7)</f>
        <v>-</v>
      </c>
      <c r="AV6" s="35" t="str">
        <f t="shared" ref="AV6:BD6" si="6">IF(AV7="",NA(),AV7)</f>
        <v>-</v>
      </c>
      <c r="AW6" s="35" t="str">
        <f t="shared" si="6"/>
        <v>-</v>
      </c>
      <c r="AX6" s="35" t="str">
        <f t="shared" si="6"/>
        <v>-</v>
      </c>
      <c r="AY6" s="35">
        <f t="shared" si="6"/>
        <v>27.33</v>
      </c>
      <c r="AZ6" s="35" t="str">
        <f t="shared" si="6"/>
        <v>-</v>
      </c>
      <c r="BA6" s="35" t="str">
        <f t="shared" si="6"/>
        <v>-</v>
      </c>
      <c r="BB6" s="35" t="str">
        <f t="shared" si="6"/>
        <v>-</v>
      </c>
      <c r="BC6" s="35" t="str">
        <f t="shared" si="6"/>
        <v>-</v>
      </c>
      <c r="BD6" s="35">
        <f t="shared" si="6"/>
        <v>31.15</v>
      </c>
      <c r="BE6" s="34" t="str">
        <f>IF(BE7="","",IF(BE7="-","【-】","【"&amp;SUBSTITUTE(TEXT(BE7,"#,##0.00"),"-","△")&amp;"】"))</f>
        <v>【67.52】</v>
      </c>
      <c r="BF6" s="35" t="str">
        <f>IF(BF7="",NA(),BF7)</f>
        <v>-</v>
      </c>
      <c r="BG6" s="35" t="str">
        <f t="shared" ref="BG6:BO6" si="7">IF(BG7="",NA(),BG7)</f>
        <v>-</v>
      </c>
      <c r="BH6" s="35" t="str">
        <f t="shared" si="7"/>
        <v>-</v>
      </c>
      <c r="BI6" s="35" t="str">
        <f t="shared" si="7"/>
        <v>-</v>
      </c>
      <c r="BJ6" s="35">
        <f t="shared" si="7"/>
        <v>613.6</v>
      </c>
      <c r="BK6" s="35" t="str">
        <f t="shared" si="7"/>
        <v>-</v>
      </c>
      <c r="BL6" s="35" t="str">
        <f t="shared" si="7"/>
        <v>-</v>
      </c>
      <c r="BM6" s="35" t="str">
        <f t="shared" si="7"/>
        <v>-</v>
      </c>
      <c r="BN6" s="35" t="str">
        <f t="shared" si="7"/>
        <v>-</v>
      </c>
      <c r="BO6" s="35">
        <f t="shared" si="7"/>
        <v>1058.75</v>
      </c>
      <c r="BP6" s="34" t="str">
        <f>IF(BP7="","",IF(BP7="-","【-】","【"&amp;SUBSTITUTE(TEXT(BP7,"#,##0.00"),"-","△")&amp;"】"))</f>
        <v>【705.21】</v>
      </c>
      <c r="BQ6" s="35" t="str">
        <f>IF(BQ7="",NA(),BQ7)</f>
        <v>-</v>
      </c>
      <c r="BR6" s="35" t="str">
        <f t="shared" ref="BR6:BZ6" si="8">IF(BR7="",NA(),BR7)</f>
        <v>-</v>
      </c>
      <c r="BS6" s="35" t="str">
        <f t="shared" si="8"/>
        <v>-</v>
      </c>
      <c r="BT6" s="35" t="str">
        <f t="shared" si="8"/>
        <v>-</v>
      </c>
      <c r="BU6" s="35">
        <f t="shared" si="8"/>
        <v>70.38</v>
      </c>
      <c r="BV6" s="35" t="str">
        <f t="shared" si="8"/>
        <v>-</v>
      </c>
      <c r="BW6" s="35" t="str">
        <f t="shared" si="8"/>
        <v>-</v>
      </c>
      <c r="BX6" s="35" t="str">
        <f t="shared" si="8"/>
        <v>-</v>
      </c>
      <c r="BY6" s="35" t="str">
        <f t="shared" si="8"/>
        <v>-</v>
      </c>
      <c r="BZ6" s="35">
        <f t="shared" si="8"/>
        <v>67.760000000000005</v>
      </c>
      <c r="CA6" s="34" t="str">
        <f>IF(CA7="","",IF(CA7="-","【-】","【"&amp;SUBSTITUTE(TEXT(CA7,"#,##0.00"),"-","△")&amp;"】"))</f>
        <v>【98.96】</v>
      </c>
      <c r="CB6" s="35" t="str">
        <f>IF(CB7="",NA(),CB7)</f>
        <v>-</v>
      </c>
      <c r="CC6" s="35" t="str">
        <f t="shared" ref="CC6:CK6" si="9">IF(CC7="",NA(),CC7)</f>
        <v>-</v>
      </c>
      <c r="CD6" s="35" t="str">
        <f t="shared" si="9"/>
        <v>-</v>
      </c>
      <c r="CE6" s="35" t="str">
        <f t="shared" si="9"/>
        <v>-</v>
      </c>
      <c r="CF6" s="35">
        <f t="shared" si="9"/>
        <v>150</v>
      </c>
      <c r="CG6" s="35" t="str">
        <f t="shared" si="9"/>
        <v>-</v>
      </c>
      <c r="CH6" s="35" t="str">
        <f t="shared" si="9"/>
        <v>-</v>
      </c>
      <c r="CI6" s="35" t="str">
        <f t="shared" si="9"/>
        <v>-</v>
      </c>
      <c r="CJ6" s="35" t="str">
        <f t="shared" si="9"/>
        <v>-</v>
      </c>
      <c r="CK6" s="35">
        <f t="shared" si="9"/>
        <v>131.37</v>
      </c>
      <c r="CL6" s="34" t="str">
        <f>IF(CL7="","",IF(CL7="-","【-】","【"&amp;SUBSTITUTE(TEXT(CL7,"#,##0.00"),"-","△")&amp;"】"))</f>
        <v>【134.52】</v>
      </c>
      <c r="CM6" s="35" t="str">
        <f>IF(CM7="",NA(),CM7)</f>
        <v>-</v>
      </c>
      <c r="CN6" s="35" t="str">
        <f t="shared" ref="CN6:CV6" si="10">IF(CN7="",NA(),CN7)</f>
        <v>-</v>
      </c>
      <c r="CO6" s="35" t="str">
        <f t="shared" si="10"/>
        <v>-</v>
      </c>
      <c r="CP6" s="35" t="str">
        <f t="shared" si="10"/>
        <v>-</v>
      </c>
      <c r="CQ6" s="35" t="str">
        <f t="shared" si="10"/>
        <v>-</v>
      </c>
      <c r="CR6" s="35" t="str">
        <f t="shared" si="10"/>
        <v>-</v>
      </c>
      <c r="CS6" s="35" t="str">
        <f t="shared" si="10"/>
        <v>-</v>
      </c>
      <c r="CT6" s="35" t="str">
        <f t="shared" si="10"/>
        <v>-</v>
      </c>
      <c r="CU6" s="35" t="str">
        <f t="shared" si="10"/>
        <v>-</v>
      </c>
      <c r="CV6" s="35" t="str">
        <f t="shared" si="10"/>
        <v>-</v>
      </c>
      <c r="CW6" s="34" t="str">
        <f>IF(CW7="","",IF(CW7="-","【-】","【"&amp;SUBSTITUTE(TEXT(CW7,"#,##0.00"),"-","△")&amp;"】"))</f>
        <v>【59.57】</v>
      </c>
      <c r="CX6" s="35" t="str">
        <f>IF(CX7="",NA(),CX7)</f>
        <v>-</v>
      </c>
      <c r="CY6" s="35" t="str">
        <f t="shared" ref="CY6:DG6" si="11">IF(CY7="",NA(),CY7)</f>
        <v>-</v>
      </c>
      <c r="CZ6" s="35" t="str">
        <f t="shared" si="11"/>
        <v>-</v>
      </c>
      <c r="DA6" s="35" t="str">
        <f t="shared" si="11"/>
        <v>-</v>
      </c>
      <c r="DB6" s="35">
        <f t="shared" si="11"/>
        <v>84.3</v>
      </c>
      <c r="DC6" s="35" t="str">
        <f t="shared" si="11"/>
        <v>-</v>
      </c>
      <c r="DD6" s="35" t="str">
        <f t="shared" si="11"/>
        <v>-</v>
      </c>
      <c r="DE6" s="35" t="str">
        <f t="shared" si="11"/>
        <v>-</v>
      </c>
      <c r="DF6" s="35" t="str">
        <f t="shared" si="11"/>
        <v>-</v>
      </c>
      <c r="DG6" s="35">
        <f t="shared" si="11"/>
        <v>85.02</v>
      </c>
      <c r="DH6" s="34" t="str">
        <f>IF(DH7="","",IF(DH7="-","【-】","【"&amp;SUBSTITUTE(TEXT(DH7,"#,##0.00"),"-","△")&amp;"】"))</f>
        <v>【95.57】</v>
      </c>
      <c r="DI6" s="35" t="str">
        <f>IF(DI7="",NA(),DI7)</f>
        <v>-</v>
      </c>
      <c r="DJ6" s="35" t="str">
        <f t="shared" ref="DJ6:DR6" si="12">IF(DJ7="",NA(),DJ7)</f>
        <v>-</v>
      </c>
      <c r="DK6" s="35" t="str">
        <f t="shared" si="12"/>
        <v>-</v>
      </c>
      <c r="DL6" s="35" t="str">
        <f t="shared" si="12"/>
        <v>-</v>
      </c>
      <c r="DM6" s="35">
        <f t="shared" si="12"/>
        <v>3.83</v>
      </c>
      <c r="DN6" s="35" t="str">
        <f t="shared" si="12"/>
        <v>-</v>
      </c>
      <c r="DO6" s="35" t="str">
        <f t="shared" si="12"/>
        <v>-</v>
      </c>
      <c r="DP6" s="35" t="str">
        <f t="shared" si="12"/>
        <v>-</v>
      </c>
      <c r="DQ6" s="35" t="str">
        <f t="shared" si="12"/>
        <v>-</v>
      </c>
      <c r="DR6" s="35">
        <f t="shared" si="12"/>
        <v>3.29</v>
      </c>
      <c r="DS6" s="34" t="str">
        <f>IF(DS7="","",IF(DS7="-","【-】","【"&amp;SUBSTITUTE(TEXT(DS7,"#,##0.00"),"-","△")&amp;"】"))</f>
        <v>【36.52】</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4">
        <f t="shared" si="13"/>
        <v>0</v>
      </c>
      <c r="ED6" s="34" t="str">
        <f>IF(ED7="","",IF(ED7="-","【-】","【"&amp;SUBSTITUTE(TEXT(ED7,"#,##0.00"),"-","△")&amp;"】"))</f>
        <v>【5.72】</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4">
        <f t="shared" si="14"/>
        <v>0</v>
      </c>
      <c r="EO6" s="34" t="str">
        <f>IF(EO7="","",IF(EO7="-","【-】","【"&amp;SUBSTITUTE(TEXT(EO7,"#,##0.00"),"-","△")&amp;"】"))</f>
        <v>【0.30】</v>
      </c>
    </row>
    <row r="7" spans="1:148" s="36" customFormat="1" x14ac:dyDescent="0.15">
      <c r="A7" s="28"/>
      <c r="B7" s="37">
        <v>2020</v>
      </c>
      <c r="C7" s="37">
        <v>114651</v>
      </c>
      <c r="D7" s="37">
        <v>46</v>
      </c>
      <c r="E7" s="37">
        <v>17</v>
      </c>
      <c r="F7" s="37">
        <v>1</v>
      </c>
      <c r="G7" s="37">
        <v>0</v>
      </c>
      <c r="H7" s="37" t="s">
        <v>96</v>
      </c>
      <c r="I7" s="37" t="s">
        <v>97</v>
      </c>
      <c r="J7" s="37" t="s">
        <v>98</v>
      </c>
      <c r="K7" s="37" t="s">
        <v>99</v>
      </c>
      <c r="L7" s="37" t="s">
        <v>100</v>
      </c>
      <c r="M7" s="37" t="s">
        <v>101</v>
      </c>
      <c r="N7" s="38" t="s">
        <v>102</v>
      </c>
      <c r="O7" s="38">
        <v>71.849999999999994</v>
      </c>
      <c r="P7" s="38">
        <v>69.12</v>
      </c>
      <c r="Q7" s="38">
        <v>93.01</v>
      </c>
      <c r="R7" s="38">
        <v>2035</v>
      </c>
      <c r="S7" s="38">
        <v>28837</v>
      </c>
      <c r="T7" s="38">
        <v>16.2</v>
      </c>
      <c r="U7" s="38">
        <v>1780.06</v>
      </c>
      <c r="V7" s="38">
        <v>19855</v>
      </c>
      <c r="W7" s="38">
        <v>2.61</v>
      </c>
      <c r="X7" s="38">
        <v>7607.28</v>
      </c>
      <c r="Y7" s="38" t="s">
        <v>102</v>
      </c>
      <c r="Z7" s="38" t="s">
        <v>102</v>
      </c>
      <c r="AA7" s="38" t="s">
        <v>102</v>
      </c>
      <c r="AB7" s="38" t="s">
        <v>102</v>
      </c>
      <c r="AC7" s="38">
        <v>115.51</v>
      </c>
      <c r="AD7" s="38" t="s">
        <v>102</v>
      </c>
      <c r="AE7" s="38" t="s">
        <v>102</v>
      </c>
      <c r="AF7" s="38" t="s">
        <v>102</v>
      </c>
      <c r="AG7" s="38" t="s">
        <v>102</v>
      </c>
      <c r="AH7" s="38">
        <v>112.36</v>
      </c>
      <c r="AI7" s="38">
        <v>106.67</v>
      </c>
      <c r="AJ7" s="38" t="s">
        <v>102</v>
      </c>
      <c r="AK7" s="38" t="s">
        <v>102</v>
      </c>
      <c r="AL7" s="38" t="s">
        <v>102</v>
      </c>
      <c r="AM7" s="38" t="s">
        <v>102</v>
      </c>
      <c r="AN7" s="38">
        <v>0</v>
      </c>
      <c r="AO7" s="38" t="s">
        <v>102</v>
      </c>
      <c r="AP7" s="38" t="s">
        <v>102</v>
      </c>
      <c r="AQ7" s="38" t="s">
        <v>102</v>
      </c>
      <c r="AR7" s="38" t="s">
        <v>102</v>
      </c>
      <c r="AS7" s="38">
        <v>0</v>
      </c>
      <c r="AT7" s="38">
        <v>3.64</v>
      </c>
      <c r="AU7" s="38" t="s">
        <v>102</v>
      </c>
      <c r="AV7" s="38" t="s">
        <v>102</v>
      </c>
      <c r="AW7" s="38" t="s">
        <v>102</v>
      </c>
      <c r="AX7" s="38" t="s">
        <v>102</v>
      </c>
      <c r="AY7" s="38">
        <v>27.33</v>
      </c>
      <c r="AZ7" s="38" t="s">
        <v>102</v>
      </c>
      <c r="BA7" s="38" t="s">
        <v>102</v>
      </c>
      <c r="BB7" s="38" t="s">
        <v>102</v>
      </c>
      <c r="BC7" s="38" t="s">
        <v>102</v>
      </c>
      <c r="BD7" s="38">
        <v>31.15</v>
      </c>
      <c r="BE7" s="38">
        <v>67.52</v>
      </c>
      <c r="BF7" s="38" t="s">
        <v>102</v>
      </c>
      <c r="BG7" s="38" t="s">
        <v>102</v>
      </c>
      <c r="BH7" s="38" t="s">
        <v>102</v>
      </c>
      <c r="BI7" s="38" t="s">
        <v>102</v>
      </c>
      <c r="BJ7" s="38">
        <v>613.6</v>
      </c>
      <c r="BK7" s="38" t="s">
        <v>102</v>
      </c>
      <c r="BL7" s="38" t="s">
        <v>102</v>
      </c>
      <c r="BM7" s="38" t="s">
        <v>102</v>
      </c>
      <c r="BN7" s="38" t="s">
        <v>102</v>
      </c>
      <c r="BO7" s="38">
        <v>1058.75</v>
      </c>
      <c r="BP7" s="38">
        <v>705.21</v>
      </c>
      <c r="BQ7" s="38" t="s">
        <v>102</v>
      </c>
      <c r="BR7" s="38" t="s">
        <v>102</v>
      </c>
      <c r="BS7" s="38" t="s">
        <v>102</v>
      </c>
      <c r="BT7" s="38" t="s">
        <v>102</v>
      </c>
      <c r="BU7" s="38">
        <v>70.38</v>
      </c>
      <c r="BV7" s="38" t="s">
        <v>102</v>
      </c>
      <c r="BW7" s="38" t="s">
        <v>102</v>
      </c>
      <c r="BX7" s="38" t="s">
        <v>102</v>
      </c>
      <c r="BY7" s="38" t="s">
        <v>102</v>
      </c>
      <c r="BZ7" s="38">
        <v>67.760000000000005</v>
      </c>
      <c r="CA7" s="38">
        <v>98.96</v>
      </c>
      <c r="CB7" s="38" t="s">
        <v>102</v>
      </c>
      <c r="CC7" s="38" t="s">
        <v>102</v>
      </c>
      <c r="CD7" s="38" t="s">
        <v>102</v>
      </c>
      <c r="CE7" s="38" t="s">
        <v>102</v>
      </c>
      <c r="CF7" s="38">
        <v>150</v>
      </c>
      <c r="CG7" s="38" t="s">
        <v>102</v>
      </c>
      <c r="CH7" s="38" t="s">
        <v>102</v>
      </c>
      <c r="CI7" s="38" t="s">
        <v>102</v>
      </c>
      <c r="CJ7" s="38" t="s">
        <v>102</v>
      </c>
      <c r="CK7" s="38">
        <v>131.37</v>
      </c>
      <c r="CL7" s="38">
        <v>134.52000000000001</v>
      </c>
      <c r="CM7" s="38" t="s">
        <v>102</v>
      </c>
      <c r="CN7" s="38" t="s">
        <v>102</v>
      </c>
      <c r="CO7" s="38" t="s">
        <v>102</v>
      </c>
      <c r="CP7" s="38" t="s">
        <v>102</v>
      </c>
      <c r="CQ7" s="38" t="s">
        <v>102</v>
      </c>
      <c r="CR7" s="38" t="s">
        <v>102</v>
      </c>
      <c r="CS7" s="38" t="s">
        <v>102</v>
      </c>
      <c r="CT7" s="38" t="s">
        <v>102</v>
      </c>
      <c r="CU7" s="38" t="s">
        <v>102</v>
      </c>
      <c r="CV7" s="38" t="s">
        <v>102</v>
      </c>
      <c r="CW7" s="38">
        <v>59.57</v>
      </c>
      <c r="CX7" s="38" t="s">
        <v>102</v>
      </c>
      <c r="CY7" s="38" t="s">
        <v>102</v>
      </c>
      <c r="CZ7" s="38" t="s">
        <v>102</v>
      </c>
      <c r="DA7" s="38" t="s">
        <v>102</v>
      </c>
      <c r="DB7" s="38">
        <v>84.3</v>
      </c>
      <c r="DC7" s="38" t="s">
        <v>102</v>
      </c>
      <c r="DD7" s="38" t="s">
        <v>102</v>
      </c>
      <c r="DE7" s="38" t="s">
        <v>102</v>
      </c>
      <c r="DF7" s="38" t="s">
        <v>102</v>
      </c>
      <c r="DG7" s="38">
        <v>85.02</v>
      </c>
      <c r="DH7" s="38">
        <v>95.57</v>
      </c>
      <c r="DI7" s="38" t="s">
        <v>102</v>
      </c>
      <c r="DJ7" s="38" t="s">
        <v>102</v>
      </c>
      <c r="DK7" s="38" t="s">
        <v>102</v>
      </c>
      <c r="DL7" s="38" t="s">
        <v>102</v>
      </c>
      <c r="DM7" s="38">
        <v>3.83</v>
      </c>
      <c r="DN7" s="38" t="s">
        <v>102</v>
      </c>
      <c r="DO7" s="38" t="s">
        <v>102</v>
      </c>
      <c r="DP7" s="38" t="s">
        <v>102</v>
      </c>
      <c r="DQ7" s="38" t="s">
        <v>102</v>
      </c>
      <c r="DR7" s="38">
        <v>3.29</v>
      </c>
      <c r="DS7" s="38">
        <v>36.520000000000003</v>
      </c>
      <c r="DT7" s="38" t="s">
        <v>102</v>
      </c>
      <c r="DU7" s="38" t="s">
        <v>102</v>
      </c>
      <c r="DV7" s="38" t="s">
        <v>102</v>
      </c>
      <c r="DW7" s="38" t="s">
        <v>102</v>
      </c>
      <c r="DX7" s="38">
        <v>0</v>
      </c>
      <c r="DY7" s="38" t="s">
        <v>102</v>
      </c>
      <c r="DZ7" s="38" t="s">
        <v>102</v>
      </c>
      <c r="EA7" s="38" t="s">
        <v>102</v>
      </c>
      <c r="EB7" s="38" t="s">
        <v>102</v>
      </c>
      <c r="EC7" s="38">
        <v>0</v>
      </c>
      <c r="ED7" s="38">
        <v>5.72</v>
      </c>
      <c r="EE7" s="38" t="s">
        <v>102</v>
      </c>
      <c r="EF7" s="38" t="s">
        <v>102</v>
      </c>
      <c r="EG7" s="38" t="s">
        <v>102</v>
      </c>
      <c r="EH7" s="38" t="s">
        <v>102</v>
      </c>
      <c r="EI7" s="38">
        <v>0</v>
      </c>
      <c r="EJ7" s="38" t="s">
        <v>102</v>
      </c>
      <c r="EK7" s="38" t="s">
        <v>102</v>
      </c>
      <c r="EL7" s="38" t="s">
        <v>102</v>
      </c>
      <c r="EM7" s="38" t="s">
        <v>102</v>
      </c>
      <c r="EN7" s="38">
        <v>0</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111</v>
      </c>
      <c r="D13" t="s">
        <v>110</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2022-01-18T08:03:13Z</cp:lastPrinted>
  <dcterms:created xsi:type="dcterms:W3CDTF">2021-12-03T07:09:59Z</dcterms:created>
  <dcterms:modified xsi:type="dcterms:W3CDTF">2022-01-18T08:20:03Z</dcterms:modified>
  <cp:category/>
</cp:coreProperties>
</file>